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1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7.bin" ContentType="application/vnd.ms-office.activeX"/>
  <Override PartName="/xl/activeX/activeX8.bin" ContentType="application/vnd.ms-office.activeX"/>
  <Override PartName="/xl/activeX/activeX1.bin" ContentType="application/vnd.ms-office.activeX"/>
  <Override PartName="/xl/activeX/activeX9.bin" ContentType="application/vnd.ms-office.activeX"/>
  <Override PartName="/xl/activeX/activeX10.bin" ContentType="application/vnd.ms-office.activeX"/>
  <Override PartName="/xl/activeX/activeX11.bin" ContentType="application/vnd.ms-office.activeX"/>
  <Override PartName="/xl/activeX/activeX12.bin" ContentType="application/vnd.ms-office.activeX"/>
  <Override PartName="/xl/activeX/activeX13.bin" ContentType="application/vnd.ms-office.activeX"/>
  <Override PartName="/xl/activeX/activeX14.bin" ContentType="application/vnd.ms-office.activeX"/>
  <Override PartName="/xl/activeX/activeX15.bin" ContentType="application/vnd.ms-office.activeX"/>
  <Override PartName="/xl/activeX/activeX16.bin" ContentType="application/vnd.ms-office.activeX"/>
  <Override PartName="/xl/activeX/activeX17.bin" ContentType="application/vnd.ms-office.activeX"/>
  <Override PartName="/xl/activeX/activeX18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filterPrivacy="1" defaultThemeVersion="124226"/>
  <xr:revisionPtr revIDLastSave="0" documentId="13_ncr:1000001_{50045E2B-64B8-324C-AFD0-E09B35C5E63E}" xr6:coauthVersionLast="45" xr6:coauthVersionMax="45" xr10:uidLastSave="{00000000-0000-0000-0000-000000000000}"/>
  <bookViews>
    <workbookView xWindow="240" yWindow="6228" windowWidth="14808" windowHeight="1896" firstSheet="1" activeTab="1" xr2:uid="{00000000-000D-0000-FFFF-FFFF00000000}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Trim.'!$I$2:$I$19</definedName>
    <definedName name="_xlnm.Print_Area" localSheetId="1">'Pubblic AVCP I Trim.'!$A$1:$J$19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0" i="5" l="1"/>
  <c r="A79" i="5"/>
  <c r="K78" i="5"/>
  <c r="A77" i="5"/>
  <c r="A78" i="5"/>
  <c r="A74" i="5"/>
  <c r="K73" i="5"/>
  <c r="A70" i="5"/>
  <c r="A71" i="5"/>
  <c r="A66" i="5"/>
  <c r="A67" i="5"/>
  <c r="K61" i="5"/>
  <c r="A61" i="5"/>
  <c r="A62" i="5"/>
  <c r="K59" i="5"/>
  <c r="A58" i="5"/>
  <c r="A54" i="5"/>
  <c r="A55" i="5"/>
  <c r="A56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F193" i="1"/>
  <c r="F192" i="1"/>
  <c r="F197" i="1"/>
  <c r="F198" i="1"/>
  <c r="F191" i="1"/>
  <c r="F180" i="1"/>
  <c r="F172" i="1"/>
  <c r="F141" i="1"/>
  <c r="F129" i="1"/>
  <c r="F130" i="1"/>
  <c r="F64" i="1"/>
  <c r="F34" i="1"/>
  <c r="F38" i="1"/>
  <c r="F36" i="1"/>
  <c r="F37" i="1"/>
  <c r="F33" i="1"/>
  <c r="F9" i="1"/>
  <c r="F23" i="1"/>
  <c r="F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6" i="1"/>
  <c r="A195" i="1"/>
  <c r="A200" i="1"/>
  <c r="A197" i="1"/>
  <c r="A198" i="1"/>
  <c r="A199" i="1"/>
  <c r="A201" i="1"/>
  <c r="A202" i="1"/>
  <c r="A203" i="1"/>
  <c r="A204" i="1"/>
  <c r="A205" i="1"/>
  <c r="A206" i="1"/>
</calcChain>
</file>

<file path=xl/sharedStrings.xml><?xml version="1.0" encoding="utf-8"?>
<sst xmlns="http://schemas.openxmlformats.org/spreadsheetml/2006/main" count="1192" uniqueCount="558">
  <si>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</si>
  <si>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</si>
  <si>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</si>
  <si>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</si>
  <si>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</si>
  <si>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</si>
  <si>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</si>
  <si>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</si>
  <si>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</si>
  <si>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</si>
  <si>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</si>
  <si>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</si>
  <si>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</si>
  <si>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</si>
  <si>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</si>
  <si>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</si>
  <si>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</si>
  <si>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</si>
  <si>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</si>
  <si>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</si>
  <si>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</si>
  <si>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</si>
  <si>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</si>
  <si>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</si>
  <si>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</si>
  <si>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</si>
  <si>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</si>
  <si>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</si>
  <si>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</si>
  <si>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</si>
  <si>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</si>
  <si>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</si>
  <si>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</si>
  <si>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</si>
  <si>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</si>
  <si>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</si>
  <si>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</si>
  <si>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</si>
  <si>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</si>
  <si>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</si>
  <si>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</si>
  <si>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</si>
  <si>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</si>
  <si>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</si>
  <si>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</si>
  <si>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</si>
  <si>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</si>
  <si>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</si>
  <si>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</si>
  <si>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</si>
  <si>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</si>
  <si>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</si>
  <si>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</si>
  <si>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</si>
  <si>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</si>
  <si>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</si>
  <si>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</si>
  <si>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</si>
  <si>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</si>
  <si>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</si>
  <si>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</si>
  <si>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</si>
  <si>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</si>
  <si>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</si>
  <si>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</si>
  <si>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</si>
  <si>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</si>
  <si>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</si>
  <si>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</si>
  <si>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</si>
  <si>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</si>
  <si>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</si>
  <si>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</si>
  <si>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</si>
  <si>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</si>
  <si>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</si>
  <si>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</si>
  <si>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</si>
  <si>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</si>
  <si>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</si>
  <si>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</si>
  <si>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</si>
  <si>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</si>
  <si>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</si>
  <si>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</si>
  <si>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</si>
  <si>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</si>
  <si>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</si>
  <si>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</si>
  <si>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</si>
  <si>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</si>
  <si>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</si>
  <si>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</si>
  <si>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</si>
  <si>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</si>
  <si>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</si>
  <si>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</si>
  <si>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</si>
  <si>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</si>
  <si>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</si>
  <si>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</si>
  <si>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</si>
  <si>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</si>
  <si>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</si>
  <si>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</si>
  <si>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</si>
  <si>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</si>
  <si>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</si>
  <si>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</si>
  <si>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</si>
  <si>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</si>
  <si>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</si>
  <si>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</si>
  <si>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</si>
  <si>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</si>
  <si>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</si>
  <si>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</si>
  <si>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</si>
  <si>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</si>
  <si>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</si>
  <si>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</si>
  <si>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</si>
  <si>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</si>
  <si>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</si>
  <si>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</si>
  <si>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</si>
  <si>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</si>
  <si>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</si>
  <si>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</si>
  <si>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</si>
  <si>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</si>
  <si>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</si>
  <si>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</si>
  <si>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</si>
  <si>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</si>
  <si>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</si>
  <si>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</si>
  <si>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</si>
  <si>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</si>
  <si>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</si>
  <si>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</si>
  <si>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</si>
  <si>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</si>
  <si>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</si>
  <si>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</si>
  <si>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</si>
  <si>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</si>
  <si>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</si>
  <si>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</si>
  <si>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</si>
  <si>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</si>
  <si>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</si>
  <si>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</si>
  <si>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</si>
  <si>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</si>
  <si>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</si>
  <si>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</si>
  <si>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</si>
  <si>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</si>
  <si>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</si>
  <si>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</si>
  <si>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</si>
  <si>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</si>
  <si>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</si>
  <si>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</si>
  <si>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</si>
  <si>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</si>
  <si>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</si>
  <si>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</si>
  <si>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</si>
  <si>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</si>
  <si>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</si>
  <si>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</si>
  <si>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</si>
  <si>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</si>
  <si>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</si>
  <si>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</si>
  <si>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</si>
  <si>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</si>
  <si>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</si>
  <si>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</si>
  <si>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</si>
  <si>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</si>
  <si>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</si>
  <si>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</si>
  <si>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</si>
  <si>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</si>
  <si>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</si>
  <si>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</si>
  <si>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</si>
  <si>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</si>
  <si>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</si>
  <si>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</si>
  <si>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</si>
  <si>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</si>
  <si>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</si>
  <si>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</si>
  <si>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</si>
  <si>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</si>
  <si>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</si>
  <si>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</si>
  <si>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</si>
  <si>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</si>
  <si>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</si>
  <si>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</si>
  <si>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</si>
  <si>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</si>
  <si>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</si>
  <si>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</si>
  <si>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</si>
  <si>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</si>
  <si>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</si>
  <si>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</si>
  <si>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</si>
  <si>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</si>
  <si>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</si>
  <si>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</si>
  <si>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</si>
  <si>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</si>
  <si>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</si>
  <si>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</si>
  <si>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</si>
  <si>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</si>
  <si>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</si>
  <si>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</si>
  <si>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</si>
  <si>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</si>
  <si>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</si>
  <si>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</si>
  <si>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</si>
  <si>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</si>
  <si>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</si>
  <si>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</si>
  <si>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</si>
  <si>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</si>
  <si>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</si>
  <si>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</si>
  <si>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</si>
  <si>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</si>
  <si>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</si>
  <si>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</si>
  <si>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</si>
  <si>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</si>
  <si>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</si>
  <si>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</si>
  <si>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</si>
  <si>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</si>
  <si>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</si>
  <si>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</si>
  <si>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</si>
  <si>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</si>
  <si>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</si>
  <si>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</si>
  <si>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</si>
  <si>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</si>
  <si>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</si>
  <si>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</si>
  <si>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</si>
  <si>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</si>
  <si>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</si>
  <si>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</si>
  <si>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</si>
  <si>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</si>
  <si>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</si>
  <si>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</si>
  <si>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</si>
  <si>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</si>
  <si>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</si>
  <si>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</si>
  <si>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</si>
  <si>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</si>
  <si>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</si>
  <si>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</si>
  <si>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</si>
  <si>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</si>
  <si>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</si>
  <si>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</si>
  <si>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</si>
  <si>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</si>
  <si>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</si>
  <si>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</si>
  <si>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</si>
  <si>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</si>
  <si>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</si>
  <si>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</si>
  <si>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</si>
  <si>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</si>
  <si>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</si>
  <si>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</si>
  <si>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</si>
  <si>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</si>
  <si>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</si>
  <si>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</si>
  <si>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</si>
  <si>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</si>
  <si>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</si>
  <si>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</si>
  <si>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</si>
  <si>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</si>
  <si>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</si>
  <si>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</si>
  <si>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</si>
  <si>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</si>
  <si>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</si>
  <si>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</si>
  <si>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</si>
  <si>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</si>
  <si>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</si>
  <si>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</si>
  <si>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</si>
  <si>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</si>
  <si>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</si>
  <si>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</si>
  <si>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</si>
  <si>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</si>
  <si>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</si>
  <si>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</si>
  <si>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</si>
  <si>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</si>
  <si>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</si>
  <si>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</si>
  <si>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</si>
  <si>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</si>
  <si>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</si>
  <si>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</si>
  <si>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</si>
  <si>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</si>
  <si>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</si>
  <si>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</si>
  <si>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</si>
  <si>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</si>
  <si>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</si>
  <si>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</si>
  <si>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</si>
  <si>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</si>
  <si>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</si>
  <si>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</si>
  <si>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</si>
  <si>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</si>
  <si>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</si>
  <si>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</si>
  <si>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</si>
  <si>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</si>
  <si>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</si>
  <si>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</si>
  <si>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</si>
  <si>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</si>
  <si>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</si>
  <si>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</si>
  <si>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</si>
  <si>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</si>
  <si>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</si>
  <si>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</si>
  <si>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</si>
  <si>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</si>
  <si>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</si>
  <si>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</si>
  <si>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</si>
  <si>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</si>
  <si>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</si>
  <si>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</si>
  <si>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</si>
  <si>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</si>
  <si>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</si>
  <si>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</si>
  <si>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</si>
  <si>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</si>
  <si>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</si>
  <si>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</si>
  <si>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</si>
  <si>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</si>
  <si>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</si>
  <si>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</si>
  <si>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</si>
  <si>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</si>
  <si>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</si>
  <si>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</si>
  <si>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</si>
  <si>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</si>
  <si>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</si>
  <si>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</si>
  <si>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</si>
  <si>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</si>
  <si>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</si>
  <si>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</si>
  <si>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</si>
  <si>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</si>
  <si>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</si>
  <si>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</si>
  <si>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</si>
  <si>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</si>
  <si>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</si>
  <si>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</si>
  <si>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</si>
  <si>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</si>
  <si>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</si>
  <si>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</si>
  <si>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</si>
  <si>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</si>
  <si>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</si>
  <si>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</si>
  <si>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</si>
  <si>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</si>
  <si>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</si>
  <si>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</si>
  <si>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</si>
  <si>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</si>
  <si>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</si>
  <si>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</si>
  <si>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</si>
  <si>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</si>
  <si>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</si>
  <si>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</si>
  <si>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</si>
  <si>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</si>
  <si>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</si>
  <si>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</si>
  <si>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</si>
  <si>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</si>
  <si>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</si>
  <si>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</si>
  <si>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</si>
  <si>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</si>
  <si>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</si>
  <si>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</si>
  <si>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</si>
  <si>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</si>
  <si>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</si>
  <si>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</si>
  <si>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</si>
  <si>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</si>
  <si>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</si>
  <si>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</si>
  <si>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</si>
  <si>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</si>
  <si>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</si>
  <si>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</si>
  <si>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</si>
  <si>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</si>
  <si>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</si>
  <si>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</si>
  <si>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</si>
  <si>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</si>
  <si>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</si>
  <si>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</si>
  <si>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</si>
  <si>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</si>
  <si>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</si>
  <si>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01408670550</t>
  </si>
  <si>
    <t>00464650555</t>
  </si>
  <si>
    <t>00751900556</t>
  </si>
  <si>
    <t>Affidamento diretto</t>
  </si>
  <si>
    <t>02731280547</t>
  </si>
  <si>
    <t>03290950546</t>
  </si>
  <si>
    <t>05448770965</t>
  </si>
  <si>
    <t>VNGFRC76S16L117D</t>
  </si>
  <si>
    <t>X</t>
  </si>
  <si>
    <t>97103880585</t>
  </si>
  <si>
    <t>03125670541</t>
  </si>
  <si>
    <t>x</t>
  </si>
  <si>
    <t>01343590558</t>
  </si>
  <si>
    <t>01385450554</t>
  </si>
  <si>
    <t>N.</t>
  </si>
  <si>
    <t>00537350555</t>
  </si>
  <si>
    <t>01554950558</t>
  </si>
  <si>
    <t>DA INSERIRE</t>
  </si>
  <si>
    <t>Inserim. in procedura</t>
  </si>
  <si>
    <t>01246790552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</si>
  <si>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</si>
  <si>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</si>
  <si>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</si>
  <si>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</si>
  <si>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</si>
  <si>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</si>
  <si>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</si>
  <si>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</si>
  <si>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</si>
  <si>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DITTA ITALIANA AUDION S.R.L.</t>
  </si>
  <si>
    <t>Officina Soldani  s.r.l. di Terni</t>
  </si>
  <si>
    <t xml:space="preserve">Ditta Penchini macchine Industriali di Corciano </t>
  </si>
  <si>
    <t>AVVISI DI AGGIUDICAZIONE DAL 01/07/2020 AL 30/09/2020 - SERVIZIO AFFARI GENERALI, LEGALI E LOGISTICA</t>
  </si>
  <si>
    <t>Z172D80C90</t>
  </si>
  <si>
    <t>Lavori di manutenzione su Carrello elevatore STILLR20-15 - Ditta Penchini macchine Industriali di Corciano - Periodo Luglio 2020</t>
  </si>
  <si>
    <t>Nota prot. n. 117290 del 01/07/2020</t>
  </si>
  <si>
    <t>ZC02D8D602</t>
  </si>
  <si>
    <t>Fornitura di n. 1 batteria 50 AMP per mezzo aziendale targato FL531SN  - Officina Soldani  s.r.l. di Terni - Periodo Luglio 2020</t>
  </si>
  <si>
    <t>Nota prot. n. 121083 del 07/07/2020</t>
  </si>
  <si>
    <t>ZD92D9C328</t>
  </si>
  <si>
    <t>Fornitura n. 1 batteria 52 AMP Hella Advance per mezzo aziendale targato FL749AT - Officina Soldani  s.r.l. di Terni - Periodo Luglio 2020</t>
  </si>
  <si>
    <t>Nota prot. n. 123800 del 10/07/2020</t>
  </si>
  <si>
    <t>Z9A2DB87D2</t>
  </si>
  <si>
    <t>Lavori di manutenzione Transpallet a colonna STILL EGV4 DA 14 QLI Mat.  710244010103 - Ditta Penchini macchine Industriali di Corciano - Periodo Luglio 2020</t>
  </si>
  <si>
    <t>Nota prot. n. 129927 del 20/07/2020</t>
  </si>
  <si>
    <t>Z822DBCDD4</t>
  </si>
  <si>
    <t>Fornitura di nn.1 specchio elettrico comprensivo di verniciatura per mezzo aziendale targato FE957N, 1 cover per telecomando e 1 batteria per telecomando  per mezzo aziendale targato FE958NEE - Officina Soldani  s.r.l. di Terni - Periodo Luglio 2020</t>
  </si>
  <si>
    <t>Nota prot. n. 130951 del 21/07/2020</t>
  </si>
  <si>
    <t>Z3C2DC4D0D</t>
  </si>
  <si>
    <t>Fornitura di n. 1 batteria Hella Advanced 52 amp per mezzo aziendale targato FL528SM - Officina Soldani  s.r.l. di Terni - Periodo Luglio 2020</t>
  </si>
  <si>
    <t>Nota prot. n. 131277 del 23/07/2020</t>
  </si>
  <si>
    <t>Z482DE1739</t>
  </si>
  <si>
    <t>Fornitura di n.1 batteria Hella Advanced 52 amp per mezzo aziendale targato CD863DV - Officina Soldani  s.r.l. di Terni - Periodo Agosto 2020</t>
  </si>
  <si>
    <t>Nota prot. n. 139247 del 04/08/2020</t>
  </si>
  <si>
    <t>Z3F2DE47C8</t>
  </si>
  <si>
    <t>Fornitura n. 1 batteria 52 AMP Hella Advance per mezzo aziendale targato FL524SN - Officina Soldani  s.r.l. di Terni - Periodo Agosto 2020</t>
  </si>
  <si>
    <t>ZC42DF3B7D</t>
  </si>
  <si>
    <t>Lavori di manutenzione su mezzi aziendali targati BL338FL, FD518RB, FZ666PR, BV577RT, DS401LM, EW935YK- Autotrasporti Trasporti Dp srl - Periodo Agosto 2020</t>
  </si>
  <si>
    <t>Nota prot. n. 142796 del 10/08/2020</t>
  </si>
  <si>
    <t>Z7B2DFAB32</t>
  </si>
  <si>
    <t>Lavori di manutenzione su mezzo aziendale targato EF902TJ- Autofficina Boccali S.r.l. - Periodo Agosto 2020</t>
  </si>
  <si>
    <t>Nota prot. n. 145494 del 13/08/2020</t>
  </si>
  <si>
    <t>Autofficina Boccali S.r.l.</t>
  </si>
  <si>
    <t>Z2C2E031CC</t>
  </si>
  <si>
    <t>Fornitura n. 1 batteria 72 AMP Hella Advance per mezzo aziendale targato EC996KE - Officina Soldani  s.r.l. di Terni - Periodo Agosto 2020</t>
  </si>
  <si>
    <t>Nota prot. n. 148041 del 20/08/2020</t>
  </si>
  <si>
    <t>Z472E03C04</t>
  </si>
  <si>
    <t>Spese di spedizione periodo Agosto- Dicembre 2020 - Reintegro affrancatrice in dotazione presso Ufficio Protocollo di Terni - Poste Italiane S.p.A.</t>
  </si>
  <si>
    <t>Poste Italiane S.p.a.</t>
  </si>
  <si>
    <t>ZE82E0BDB1</t>
  </si>
  <si>
    <t>Nota prot. n. 150131 del 25/08/2020</t>
  </si>
  <si>
    <t>ZF02E181FB</t>
  </si>
  <si>
    <t>Lavori di manutenzione su mezzo aziendale TRANSPALLET A COLONNA STILL EGV4 DA 14 QLI - Ditta Penchini macchine Industriali di Corciano - Periodo Agosto 2020</t>
  </si>
  <si>
    <t>Nota prot. n. 152673 del 28/08/2020</t>
  </si>
  <si>
    <t>Z802E1A481</t>
  </si>
  <si>
    <t>Lavori di manutenzione su mezzo aziendale TRANSPALLET A COLONNA STILL EGV4 DA 14 QLI -  Intervento presso farmacia Spoleto per sostituzione ruota stabilizzatrice, rimborso trasferta provincia di Perugia, ruota stabilizzatrice Vulkollan 1241567, manodopera interventi esterni -
 Ditta Penchini macchine Industriali di Corciano - Periodo Agosto 2020</t>
  </si>
  <si>
    <t>Nota prot. n. 153261 del 31/08/2020</t>
  </si>
  <si>
    <t>Z1C2E22863</t>
  </si>
  <si>
    <t>Canone per abilitazione persona ad operare con BPIOL mediante firma digitale-  Servizio Sicurizzazione Economico Finanziario periodo 01/01/2019-31/12/2019 - Poste Italiane</t>
  </si>
  <si>
    <t>ZE82E2372C</t>
  </si>
  <si>
    <t>Canone di noleggio e manutenzione macchina affrancatrice Anno 2020 - Modello Ultimail 60 Matr. 3150465 - DITTA ITALIANA AUDION S.R.L.</t>
  </si>
  <si>
    <t>Contratto di manutenzione n. 203989:3150465</t>
  </si>
  <si>
    <t>ZCB2E23A24</t>
  </si>
  <si>
    <t>Contratto di manutenzione per macchina affrancatrice di Foligno, Anno 2020 - Modello postbase Matr. 6151701 - DITTA ITALIANA AUDION S.R.L.</t>
  </si>
  <si>
    <t>Contratto di manutenzione n. 210743:6151701</t>
  </si>
  <si>
    <t>Z9A2E23AA9</t>
  </si>
  <si>
    <t>Contratto di manutenzione per macchina affrancatrice di Spoleto Anno 2020 - Modello postbase Matr. 6151700- DITTA ITALIANA AUDION S.R.L.</t>
  </si>
  <si>
    <t>Contratto di manutenzione n. 210742:6151700</t>
  </si>
  <si>
    <t>Z662E2A443</t>
  </si>
  <si>
    <t>Lavori di manutenzione su mezzi aziendali targati EX906VG, CP463YN, FJ750LN, FJ750LN, ES891PY e ES555PY  - Autotrasporti Trasporti Dp srl - Periodo Settembre 2020</t>
  </si>
  <si>
    <t>Nota prot. n. 157583 del 07/09/2020</t>
  </si>
  <si>
    <t>ZA02E479DA</t>
  </si>
  <si>
    <t xml:space="preserve">
Fornitura di n.1 specchio elettrico sx per mezzo aziendale targato EF902TJ - Officina Soldani  s.r.l. di Terni - Periodo Settembre 2020</t>
  </si>
  <si>
    <t>Nota prot. n. 162988 del 14/09/2020</t>
  </si>
  <si>
    <t>Z2B2E566F7</t>
  </si>
  <si>
    <t>Lavori di manutenzione su mezzo aziendale targato EK495AB, Officina Truck Service s.r.l. di Terni -  Periodo Settembre 2020</t>
  </si>
  <si>
    <t>Nota prot. n. 166203 del   16/09/2020</t>
  </si>
  <si>
    <t>16/09/2020</t>
  </si>
  <si>
    <t>Z242E739BE</t>
  </si>
  <si>
    <t>Lavori di manutenzione su mezzo aziendale targato EW927YK - Autofficina Solani di Fede - Periodo Settembre 2020</t>
  </si>
  <si>
    <t>Nota prot. n. 171540 del 24/09/2020</t>
  </si>
  <si>
    <t>Z632E73A0E</t>
  </si>
  <si>
    <t>Fornitura di n.1 batteria 52 AMP HELLA ADVANCED per mezzo aziendale targato FL532SN, Officina Soldani  s.r.l. di Terni - Periodo Settembre 2020</t>
  </si>
  <si>
    <t>Nota prot. n. 171530 del 24/09/2020</t>
  </si>
  <si>
    <t>Z642E886B4</t>
  </si>
  <si>
    <t>Fornitura di materiale vario per mezzi aziendali targati DH282DZ, CS122VS, DS405LM - Officina Soldani  s.r.l. di Terni - Periodo Settembre 2020</t>
  </si>
  <si>
    <t>Nota prot. 172948 del 28/09/2020</t>
  </si>
  <si>
    <t>Determ. n. 5541 del 04/09/2020</t>
  </si>
  <si>
    <t>Fornitura di n.1 batteria 80 amp per mezzo aziendale (ambulanza) targato EF902TJ - Officina Soldani  s.r.l. di Terni - Periodo Agosto 2020</t>
  </si>
  <si>
    <t xml:space="preserve">Determ. nn. 5252 del 20/09/2020 e 6680 del 21/10/2020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</si>
</sst>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&quot;€&quot;\ #,##0.0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/>
  </cellStyleXfs>
  <cellXfs count="1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5" xfId="0" applyNumberFormat="1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5" fontId="19" fillId="3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23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left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vertical="center" wrapText="1"/>
    </xf>
    <xf numFmtId="165" fontId="19" fillId="0" borderId="24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 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 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 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 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 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 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 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 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 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 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 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 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 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 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 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 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 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 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 /><Relationship Id="rId1" Type="http://schemas.openxmlformats.org/officeDocument/2006/relationships/image" Target="../media/image1.emf" 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 /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152400</xdr:rowOff>
        </xdr:from>
        <xdr:to>
          <xdr:col>5</xdr:col>
          <xdr:colOff>251460</xdr:colOff>
          <xdr:row>17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320040</xdr:rowOff>
        </xdr:from>
        <xdr:to>
          <xdr:col>5</xdr:col>
          <xdr:colOff>251460</xdr:colOff>
          <xdr:row>18</xdr:row>
          <xdr:rowOff>30480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502920</xdr:rowOff>
        </xdr:from>
        <xdr:to>
          <xdr:col>5</xdr:col>
          <xdr:colOff>251460</xdr:colOff>
          <xdr:row>19</xdr:row>
          <xdr:rowOff>30480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502920</xdr:rowOff>
        </xdr:from>
        <xdr:to>
          <xdr:col>5</xdr:col>
          <xdr:colOff>251460</xdr:colOff>
          <xdr:row>20</xdr:row>
          <xdr:rowOff>30480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320040</xdr:rowOff>
        </xdr:from>
        <xdr:to>
          <xdr:col>5</xdr:col>
          <xdr:colOff>251460</xdr:colOff>
          <xdr:row>21</xdr:row>
          <xdr:rowOff>30480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320040</xdr:rowOff>
        </xdr:from>
        <xdr:to>
          <xdr:col>5</xdr:col>
          <xdr:colOff>251460</xdr:colOff>
          <xdr:row>22</xdr:row>
          <xdr:rowOff>30480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502920</xdr:rowOff>
        </xdr:from>
        <xdr:to>
          <xdr:col>5</xdr:col>
          <xdr:colOff>251460</xdr:colOff>
          <xdr:row>23</xdr:row>
          <xdr:rowOff>30480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152400</xdr:rowOff>
        </xdr:from>
        <xdr:to>
          <xdr:col>5</xdr:col>
          <xdr:colOff>251460</xdr:colOff>
          <xdr:row>28</xdr:row>
          <xdr:rowOff>30480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213360</xdr:rowOff>
        </xdr:from>
        <xdr:to>
          <xdr:col>5</xdr:col>
          <xdr:colOff>251460</xdr:colOff>
          <xdr:row>36</xdr:row>
          <xdr:rowOff>472440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 /><Relationship Id="rId13" Type="http://schemas.openxmlformats.org/officeDocument/2006/relationships/drawing" Target="../drawings/drawing1.xml" /><Relationship Id="rId18" Type="http://schemas.openxmlformats.org/officeDocument/2006/relationships/image" Target="../media/image1.emf" /><Relationship Id="rId26" Type="http://schemas.openxmlformats.org/officeDocument/2006/relationships/control" Target="../activeX/activeX9.xml" /><Relationship Id="rId3" Type="http://schemas.openxmlformats.org/officeDocument/2006/relationships/hyperlink" Target="https://smartcig.avcp.it/SmartCig/preparaDettaglioComunicazioneOS.action?codDettaglioCarnet=13837679" TargetMode="External" /><Relationship Id="rId21" Type="http://schemas.openxmlformats.org/officeDocument/2006/relationships/control" Target="../activeX/activeX4.xml" /><Relationship Id="rId7" Type="http://schemas.openxmlformats.org/officeDocument/2006/relationships/hyperlink" Target="https://smartcig.avcp.it/SmartCig/preparaDettaglioComunicazioneOS.action?codDettaglioCarnet=14409515" TargetMode="External" /><Relationship Id="rId12" Type="http://schemas.openxmlformats.org/officeDocument/2006/relationships/printerSettings" Target="../printerSettings/printerSettings1.bin" /><Relationship Id="rId17" Type="http://schemas.openxmlformats.org/officeDocument/2006/relationships/control" Target="../activeX/activeX2.xml" /><Relationship Id="rId25" Type="http://schemas.openxmlformats.org/officeDocument/2006/relationships/control" Target="../activeX/activeX8.xml" /><Relationship Id="rId2" Type="http://schemas.openxmlformats.org/officeDocument/2006/relationships/hyperlink" Target="https://smartcig.avcp.it/SmartCig/preparaDettaglioComunicazioneOS.action?codDettaglioCarnet=13837716" TargetMode="External" /><Relationship Id="rId20" Type="http://schemas.openxmlformats.org/officeDocument/2006/relationships/image" Target="../media/image2.emf" /><Relationship Id="rId1" Type="http://schemas.openxmlformats.org/officeDocument/2006/relationships/hyperlink" Target="https://smartcig.avcp.it/SmartCig/preparaDettaglioComunicazioneOS.action?codDettaglioCarnet=13837765" TargetMode="External" /><Relationship Id="rId6" Type="http://schemas.openxmlformats.org/officeDocument/2006/relationships/hyperlink" Target="https://smartcig.avcp.it/SmartCig/preparaDettaglioComunicazioneOS.action?codDettaglioCarnet=14378674" TargetMode="External" /><Relationship Id="rId11" Type="http://schemas.openxmlformats.org/officeDocument/2006/relationships/hyperlink" Target="https://smartcig.avcp.it/SmartCig/preparaDettaglioComunicazioneOS.action?codDettaglioCarnet=14451061" TargetMode="External" /><Relationship Id="rId24" Type="http://schemas.openxmlformats.org/officeDocument/2006/relationships/control" Target="../activeX/activeX7.xml" /><Relationship Id="rId5" Type="http://schemas.openxmlformats.org/officeDocument/2006/relationships/hyperlink" Target="https://smartcig.avcp.it/SmartCig/preparaDettaglioComunicazioneOS.action?codDettaglioCarnet=13859382" TargetMode="External" /><Relationship Id="rId23" Type="http://schemas.openxmlformats.org/officeDocument/2006/relationships/control" Target="../activeX/activeX6.xml" /><Relationship Id="rId15" Type="http://schemas.openxmlformats.org/officeDocument/2006/relationships/control" Target="../activeX/activeX1.xml" /><Relationship Id="rId10" Type="http://schemas.openxmlformats.org/officeDocument/2006/relationships/hyperlink" Target="https://smartcig.avcp.it/SmartCig/preparaDettaglioComunicazioneOS.action?codDettaglioCarnet=14461246" TargetMode="External" /><Relationship Id="rId19" Type="http://schemas.openxmlformats.org/officeDocument/2006/relationships/control" Target="../activeX/activeX3.xml" /><Relationship Id="rId4" Type="http://schemas.openxmlformats.org/officeDocument/2006/relationships/hyperlink" Target="https://smartcig.avcp.it/SmartCig/preparaDettaglioComunicazioneOS.action?codDettaglioCarnet=13837642" TargetMode="External" /><Relationship Id="rId9" Type="http://schemas.openxmlformats.org/officeDocument/2006/relationships/hyperlink" Target="https://smartcig.avcp.it/SmartCig/preparaDettaglioComunicazioneOS.action?codDettaglioCarnet=14461394" TargetMode="External" /><Relationship Id="rId14" Type="http://schemas.openxmlformats.org/officeDocument/2006/relationships/vmlDrawing" Target="../drawings/vmlDrawing1.vml" /><Relationship Id="rId22" Type="http://schemas.openxmlformats.org/officeDocument/2006/relationships/control" Target="../activeX/activeX5.xml" 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 /><Relationship Id="rId13" Type="http://schemas.openxmlformats.org/officeDocument/2006/relationships/image" Target="../media/image4.emf" /><Relationship Id="rId3" Type="http://schemas.openxmlformats.org/officeDocument/2006/relationships/vmlDrawing" Target="../drawings/vmlDrawing2.vml" /><Relationship Id="rId7" Type="http://schemas.openxmlformats.org/officeDocument/2006/relationships/control" Target="../activeX/activeX12.xml" /><Relationship Id="rId12" Type="http://schemas.openxmlformats.org/officeDocument/2006/relationships/control" Target="../activeX/activeX17.x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6" Type="http://schemas.openxmlformats.org/officeDocument/2006/relationships/control" Target="../activeX/activeX11.xml" /><Relationship Id="rId11" Type="http://schemas.openxmlformats.org/officeDocument/2006/relationships/control" Target="../activeX/activeX16.xml" /><Relationship Id="rId5" Type="http://schemas.openxmlformats.org/officeDocument/2006/relationships/image" Target="../media/image3.emf" /><Relationship Id="rId10" Type="http://schemas.openxmlformats.org/officeDocument/2006/relationships/control" Target="../activeX/activeX15.xml" /><Relationship Id="rId4" Type="http://schemas.openxmlformats.org/officeDocument/2006/relationships/control" Target="../activeX/activeX10.xml" /><Relationship Id="rId9" Type="http://schemas.openxmlformats.org/officeDocument/2006/relationships/control" Target="../activeX/activeX14.xml" /><Relationship Id="rId14" Type="http://schemas.openxmlformats.org/officeDocument/2006/relationships/control" Target="../activeX/activeX18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J226"/>
  <sheetViews>
    <sheetView zoomScale="110" zoomScaleNormal="110" workbookViewId="0">
      <selection activeCell="B1" sqref="B1:B1048576"/>
    </sheetView>
  </sheetViews>
  <sheetFormatPr defaultColWidth="9.14453125" defaultRowHeight="45" customHeight="1" x14ac:dyDescent="0.2"/>
  <cols>
    <col min="1" max="1" width="9.14453125" style="4"/>
    <col min="2" max="2" width="45.6015625" style="6" customWidth="1"/>
    <col min="3" max="3" width="13.046875" style="4" bestFit="1" customWidth="1"/>
    <col min="4" max="4" width="18.29296875" style="60" customWidth="1"/>
    <col min="5" max="5" width="12.10546875" style="4" bestFit="1" customWidth="1"/>
    <col min="6" max="6" width="16.94921875" style="51" bestFit="1" customWidth="1"/>
    <col min="7" max="7" width="32.41796875" style="4" customWidth="1"/>
    <col min="8" max="8" width="26.5" style="4" customWidth="1"/>
    <col min="9" max="9" width="22.59765625" style="4" customWidth="1"/>
    <col min="10" max="16384" width="9.14453125" style="4"/>
  </cols>
  <sheetData>
    <row r="1" spans="1:10" ht="45" customHeight="1" x14ac:dyDescent="0.2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7.5" x14ac:dyDescent="0.2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7.5" x14ac:dyDescent="0.2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25.5" x14ac:dyDescent="0.2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25.5" x14ac:dyDescent="0.2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7.5" x14ac:dyDescent="0.2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2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1.25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1.25" x14ac:dyDescent="0.2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4.75" x14ac:dyDescent="0.2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41.25" x14ac:dyDescent="0.2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41.25" x14ac:dyDescent="0.2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41.25" x14ac:dyDescent="0.2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41.25" x14ac:dyDescent="0.2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68.25" x14ac:dyDescent="0.2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4.75" x14ac:dyDescent="0.2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2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1.25" x14ac:dyDescent="0.2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4.75" x14ac:dyDescent="0.2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4.75" x14ac:dyDescent="0.2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1.25" x14ac:dyDescent="0.2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1.25" x14ac:dyDescent="0.2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4.75" x14ac:dyDescent="0.2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1.25" x14ac:dyDescent="0.2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4.75" x14ac:dyDescent="0.2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1.25" x14ac:dyDescent="0.2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1.25" x14ac:dyDescent="0.2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2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2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4.75" x14ac:dyDescent="0.2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2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2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2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1.25" x14ac:dyDescent="0.2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2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2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2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2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2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2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1.25" x14ac:dyDescent="0.2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2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2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2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1.25" x14ac:dyDescent="0.2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2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1.25" x14ac:dyDescent="0.2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1.25" x14ac:dyDescent="0.2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2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2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1.25" x14ac:dyDescent="0.2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2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2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7.75" x14ac:dyDescent="0.2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2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2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2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2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7.75" x14ac:dyDescent="0.2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1.25" x14ac:dyDescent="0.2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1.25" x14ac:dyDescent="0.2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2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2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2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2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1.25" x14ac:dyDescent="0.2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2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2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2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2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2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2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2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2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2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2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2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2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2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2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2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2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2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2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2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2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2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2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1.25" x14ac:dyDescent="0.2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2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2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2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2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2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7.75" x14ac:dyDescent="0.2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1.25" x14ac:dyDescent="0.2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2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2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1.25" x14ac:dyDescent="0.2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1.25" x14ac:dyDescent="0.2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1.25" x14ac:dyDescent="0.2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1.25" x14ac:dyDescent="0.2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2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1.25" x14ac:dyDescent="0.2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1.25" x14ac:dyDescent="0.2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1.25" x14ac:dyDescent="0.2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2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7.75" x14ac:dyDescent="0.2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1.25" x14ac:dyDescent="0.2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2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2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2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2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2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2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2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2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2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1.25" x14ac:dyDescent="0.2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2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2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2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2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2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2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2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2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2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2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2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2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2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2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2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2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2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2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2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2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2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2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2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2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4.75" x14ac:dyDescent="0.2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4.75" x14ac:dyDescent="0.2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4.75" x14ac:dyDescent="0.2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4.75" x14ac:dyDescent="0.2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4.75" x14ac:dyDescent="0.2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4.75" x14ac:dyDescent="0.2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4.75" x14ac:dyDescent="0.2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4.75" x14ac:dyDescent="0.2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4.75" x14ac:dyDescent="0.2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4.75" x14ac:dyDescent="0.2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4.75" x14ac:dyDescent="0.2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4.75" x14ac:dyDescent="0.2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4.75" x14ac:dyDescent="0.2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2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1.25" x14ac:dyDescent="0.2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41.25" x14ac:dyDescent="0.2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1.25" x14ac:dyDescent="0.2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4.75" x14ac:dyDescent="0.2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1.25" x14ac:dyDescent="0.2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4.75" x14ac:dyDescent="0.2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4.75" x14ac:dyDescent="0.2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4.75" x14ac:dyDescent="0.2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4.75" x14ac:dyDescent="0.2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1.25" x14ac:dyDescent="0.2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4.75" x14ac:dyDescent="0.2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4.75" x14ac:dyDescent="0.2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41.25" x14ac:dyDescent="0.2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2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4.75" x14ac:dyDescent="0.2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2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2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2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2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2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2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2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2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2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2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2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2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2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2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2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2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2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2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2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2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2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2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2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2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2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2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2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2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2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2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2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2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2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2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2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2">
      <c r="B208" s="16"/>
      <c r="C208" s="71"/>
      <c r="E208" s="7"/>
      <c r="G208" s="16"/>
      <c r="H208" s="72"/>
    </row>
    <row r="209" spans="8:8" ht="45" customHeight="1" x14ac:dyDescent="0.2">
      <c r="H209" s="73"/>
    </row>
    <row r="210" spans="8:8" ht="45" customHeight="1" x14ac:dyDescent="0.2">
      <c r="H210" s="72"/>
    </row>
    <row r="211" spans="8:8" ht="45" customHeight="1" x14ac:dyDescent="0.2">
      <c r="H211" s="72"/>
    </row>
    <row r="212" spans="8:8" ht="45" customHeight="1" x14ac:dyDescent="0.2">
      <c r="H212" s="73"/>
    </row>
    <row r="213" spans="8:8" ht="45" customHeight="1" x14ac:dyDescent="0.2">
      <c r="H213" s="72"/>
    </row>
    <row r="214" spans="8:8" ht="45" customHeight="1" x14ac:dyDescent="0.2">
      <c r="H214" s="72"/>
    </row>
    <row r="215" spans="8:8" ht="45" customHeight="1" x14ac:dyDescent="0.2">
      <c r="H215" s="72"/>
    </row>
    <row r="216" spans="8:8" ht="45" customHeight="1" x14ac:dyDescent="0.2">
      <c r="H216" s="72"/>
    </row>
    <row r="217" spans="8:8" ht="45" customHeight="1" x14ac:dyDescent="0.2">
      <c r="H217" s="72"/>
    </row>
    <row r="218" spans="8:8" ht="45" customHeight="1" x14ac:dyDescent="0.2">
      <c r="H218" s="72"/>
    </row>
    <row r="219" spans="8:8" ht="45" customHeight="1" x14ac:dyDescent="0.2">
      <c r="H219" s="72"/>
    </row>
    <row r="220" spans="8:8" ht="45" customHeight="1" x14ac:dyDescent="0.2">
      <c r="H220" s="72"/>
    </row>
    <row r="221" spans="8:8" ht="45" customHeight="1" x14ac:dyDescent="0.2">
      <c r="H221" s="72"/>
    </row>
    <row r="222" spans="8:8" ht="45" customHeight="1" x14ac:dyDescent="0.2">
      <c r="H222" s="72"/>
    </row>
    <row r="223" spans="8:8" ht="45" customHeight="1" x14ac:dyDescent="0.2">
      <c r="H223" s="72"/>
    </row>
    <row r="224" spans="8:8" ht="45" customHeight="1" x14ac:dyDescent="0.2">
      <c r="H224" s="72"/>
    </row>
    <row r="225" spans="8:8" ht="45" customHeight="1" x14ac:dyDescent="0.2">
      <c r="H225" s="72"/>
    </row>
    <row r="226" spans="8:8" ht="45" customHeight="1" x14ac:dyDescent="0.2">
      <c r="H226" s="74"/>
    </row>
  </sheetData>
  <phoneticPr fontId="3" type="noConversion"/>
  <hyperlinks>
    <hyperlink ref="D2" r:id="rId1" display="https://smartcig.avcp.it/SmartCig/preparaDettaglioComunicazioneOS.action?codDettaglioCarnet=13837765" xr:uid="{00000000-0004-0000-0000-000000000000}"/>
    <hyperlink ref="D3" r:id="rId2" display="https://smartcig.avcp.it/SmartCig/preparaDettaglioComunicazioneOS.action?codDettaglioCarnet=13837716" xr:uid="{00000000-0004-0000-0000-000001000000}"/>
    <hyperlink ref="D4" r:id="rId3" display="https://smartcig.avcp.it/SmartCig/preparaDettaglioComunicazioneOS.action?codDettaglioCarnet=13837679" xr:uid="{00000000-0004-0000-0000-000002000000}"/>
    <hyperlink ref="D5" r:id="rId4" display="https://smartcig.avcp.it/SmartCig/preparaDettaglioComunicazioneOS.action?codDettaglioCarnet=13837642" xr:uid="{00000000-0004-0000-0000-000003000000}"/>
    <hyperlink ref="D7" r:id="rId5" display="https://smartcig.avcp.it/SmartCig/preparaDettaglioComunicazioneOS.action?codDettaglioCarnet=13859382" xr:uid="{00000000-0004-0000-0000-000004000000}"/>
    <hyperlink ref="D19" r:id="rId6" display="https://smartcig.avcp.it/SmartCig/preparaDettaglioComunicazioneOS.action?codDettaglioCarnet=14378674" xr:uid="{00000000-0004-0000-0000-000005000000}"/>
    <hyperlink ref="D27" r:id="rId7" display="https://smartcig.avcp.it/SmartCig/preparaDettaglioComunicazioneOS.action?codDettaglioCarnet=14409515" xr:uid="{00000000-0004-0000-0000-000006000000}"/>
    <hyperlink ref="D29" r:id="rId8" display="https://smartcig.avcp.it/SmartCig/preparaDettaglioComunicazioneOS.action?codDettaglioCarnet=14450916" xr:uid="{00000000-0004-0000-0000-000007000000}"/>
    <hyperlink ref="D30" r:id="rId9" display="https://smartcig.avcp.it/SmartCig/preparaDettaglioComunicazioneOS.action?codDettaglioCarnet=14461394" xr:uid="{00000000-0004-0000-0000-000008000000}"/>
    <hyperlink ref="D31" r:id="rId10" display="https://smartcig.avcp.it/SmartCig/preparaDettaglioComunicazioneOS.action?codDettaglioCarnet=14461246" xr:uid="{00000000-0004-0000-0000-000009000000}"/>
    <hyperlink ref="D28" r:id="rId11" display="https://smartcig.avcp.it/SmartCig/preparaDettaglioComunicazioneOS.action?codDettaglioCarnet=14451061" xr:uid="{00000000-0004-0000-0000-00000A000000}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0</xdr:colOff>
                <xdr:row>16</xdr:row>
                <xdr:rowOff>152400</xdr:rowOff>
              </from>
              <to>
                <xdr:col>5</xdr:col>
                <xdr:colOff>251460</xdr:colOff>
                <xdr:row>17</xdr:row>
                <xdr:rowOff>38100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20">
            <anchor moveWithCells="1">
              <from>
                <xdr:col>5</xdr:col>
                <xdr:colOff>0</xdr:colOff>
                <xdr:row>17</xdr:row>
                <xdr:rowOff>320040</xdr:rowOff>
              </from>
              <to>
                <xdr:col>5</xdr:col>
                <xdr:colOff>251460</xdr:colOff>
                <xdr:row>18</xdr:row>
                <xdr:rowOff>30480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20">
            <anchor moveWithCells="1">
              <from>
                <xdr:col>5</xdr:col>
                <xdr:colOff>0</xdr:colOff>
                <xdr:row>18</xdr:row>
                <xdr:rowOff>502920</xdr:rowOff>
              </from>
              <to>
                <xdr:col>5</xdr:col>
                <xdr:colOff>251460</xdr:colOff>
                <xdr:row>19</xdr:row>
                <xdr:rowOff>30480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8" r:id="rId22" name="Control 4">
          <controlPr defaultSize="0" r:id="rId20">
            <anchor moveWithCells="1">
              <from>
                <xdr:col>5</xdr:col>
                <xdr:colOff>0</xdr:colOff>
                <xdr:row>19</xdr:row>
                <xdr:rowOff>502920</xdr:rowOff>
              </from>
              <to>
                <xdr:col>5</xdr:col>
                <xdr:colOff>251460</xdr:colOff>
                <xdr:row>20</xdr:row>
                <xdr:rowOff>30480</xdr:rowOff>
              </to>
            </anchor>
          </controlPr>
        </control>
      </mc:Choice>
      <mc:Fallback>
        <control shapeId="1028" r:id="rId22" name="Control 4"/>
      </mc:Fallback>
    </mc:AlternateContent>
    <mc:AlternateContent xmlns:mc="http://schemas.openxmlformats.org/markup-compatibility/2006">
      <mc:Choice Requires="x14">
        <control shapeId="1029" r:id="rId23" name="Control 5">
          <controlPr defaultSize="0" r:id="rId20">
            <anchor moveWithCells="1">
              <from>
                <xdr:col>5</xdr:col>
                <xdr:colOff>0</xdr:colOff>
                <xdr:row>20</xdr:row>
                <xdr:rowOff>320040</xdr:rowOff>
              </from>
              <to>
                <xdr:col>5</xdr:col>
                <xdr:colOff>251460</xdr:colOff>
                <xdr:row>21</xdr:row>
                <xdr:rowOff>30480</xdr:rowOff>
              </to>
            </anchor>
          </controlPr>
        </control>
      </mc:Choice>
      <mc:Fallback>
        <control shapeId="1029" r:id="rId23" name="Control 5"/>
      </mc:Fallback>
    </mc:AlternateContent>
    <mc:AlternateContent xmlns:mc="http://schemas.openxmlformats.org/markup-compatibility/2006">
      <mc:Choice Requires="x14">
        <control shapeId="1030" r:id="rId24" name="Control 6">
          <controlPr defaultSize="0" r:id="rId20">
            <anchor moveWithCells="1">
              <from>
                <xdr:col>5</xdr:col>
                <xdr:colOff>0</xdr:colOff>
                <xdr:row>21</xdr:row>
                <xdr:rowOff>320040</xdr:rowOff>
              </from>
              <to>
                <xdr:col>5</xdr:col>
                <xdr:colOff>251460</xdr:colOff>
                <xdr:row>22</xdr:row>
                <xdr:rowOff>30480</xdr:rowOff>
              </to>
            </anchor>
          </controlPr>
        </control>
      </mc:Choice>
      <mc:Fallback>
        <control shapeId="1030" r:id="rId24" name="Control 6"/>
      </mc:Fallback>
    </mc:AlternateContent>
    <mc:AlternateContent xmlns:mc="http://schemas.openxmlformats.org/markup-compatibility/2006">
      <mc:Choice Requires="x14">
        <control shapeId="1031" r:id="rId25" name="Control 7">
          <controlPr defaultSize="0" r:id="rId20">
            <anchor moveWithCells="1">
              <from>
                <xdr:col>5</xdr:col>
                <xdr:colOff>0</xdr:colOff>
                <xdr:row>22</xdr:row>
                <xdr:rowOff>502920</xdr:rowOff>
              </from>
              <to>
                <xdr:col>5</xdr:col>
                <xdr:colOff>251460</xdr:colOff>
                <xdr:row>23</xdr:row>
                <xdr:rowOff>30480</xdr:rowOff>
              </to>
            </anchor>
          </controlPr>
        </control>
      </mc:Choice>
      <mc:Fallback>
        <control shapeId="1031" r:id="rId25" name="Control 7"/>
      </mc:Fallback>
    </mc:AlternateContent>
    <mc:AlternateContent xmlns:mc="http://schemas.openxmlformats.org/markup-compatibility/2006">
      <mc:Choice Requires="x14">
        <control shapeId="1032" r:id="rId15" name="Control 8">
          <controlPr defaultSize="0" r:id="rId20">
            <anchor moveWithCells="1">
              <from>
                <xdr:col>5</xdr:col>
                <xdr:colOff>0</xdr:colOff>
                <xdr:row>27</xdr:row>
                <xdr:rowOff>152400</xdr:rowOff>
              </from>
              <to>
                <xdr:col>5</xdr:col>
                <xdr:colOff>251460</xdr:colOff>
                <xdr:row>28</xdr:row>
                <xdr:rowOff>30480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33" r:id="rId26" name="Control 9">
          <controlPr defaultSize="0" r:id="rId20">
            <anchor moveWithCells="1">
              <from>
                <xdr:col>5</xdr:col>
                <xdr:colOff>0</xdr:colOff>
                <xdr:row>36</xdr:row>
                <xdr:rowOff>213360</xdr:rowOff>
              </from>
              <to>
                <xdr:col>5</xdr:col>
                <xdr:colOff>251460</xdr:colOff>
                <xdr:row>36</xdr:row>
                <xdr:rowOff>472440</xdr:rowOff>
              </to>
            </anchor>
          </controlPr>
        </control>
      </mc:Choice>
      <mc:Fallback>
        <control shapeId="1033" r:id="rId26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pageSetUpPr fitToPage="1"/>
  </sheetPr>
  <dimension ref="A1:S139"/>
  <sheetViews>
    <sheetView tabSelected="1" topLeftCell="A25" zoomScaleNormal="100" workbookViewId="0">
      <selection activeCell="E11" sqref="E11"/>
    </sheetView>
  </sheetViews>
  <sheetFormatPr defaultColWidth="9.14453125" defaultRowHeight="45" customHeight="1" x14ac:dyDescent="0.2"/>
  <cols>
    <col min="1" max="1" width="0" style="79" hidden="1" customWidth="1"/>
    <col min="2" max="2" width="5.51171875" style="79" hidden="1" customWidth="1"/>
    <col min="3" max="3" width="5.91796875" style="79" hidden="1" customWidth="1"/>
    <col min="4" max="4" width="18.6953125" style="109" customWidth="1"/>
    <col min="5" max="5" width="32.41796875" style="81" customWidth="1"/>
    <col min="6" max="6" width="15.19921875" style="80" customWidth="1"/>
    <col min="7" max="7" width="10.4921875" style="79" bestFit="1" customWidth="1"/>
    <col min="8" max="8" width="21.65625" style="81" customWidth="1"/>
    <col min="9" max="9" width="16.0078125" style="121" customWidth="1"/>
    <col min="10" max="10" width="15.6015625" style="78" customWidth="1"/>
    <col min="11" max="11" width="11.296875" style="78" hidden="1" customWidth="1"/>
    <col min="12" max="12" width="6.45703125" style="78" hidden="1" customWidth="1"/>
    <col min="13" max="13" width="12.10546875" style="79" hidden="1" customWidth="1"/>
    <col min="14" max="14" width="18.96484375" style="80" hidden="1" customWidth="1"/>
    <col min="15" max="15" width="12.375" style="79" hidden="1" customWidth="1"/>
    <col min="16" max="16" width="12.10546875" style="79" hidden="1" customWidth="1"/>
    <col min="17" max="17" width="13.71875" style="79" hidden="1" customWidth="1"/>
    <col min="18" max="18" width="16.27734375" style="81" hidden="1" customWidth="1"/>
    <col min="19" max="19" width="7.12890625" style="79" customWidth="1"/>
    <col min="20" max="20" width="23.5390625" style="79" customWidth="1"/>
    <col min="21" max="16384" width="9.14453125" style="79"/>
  </cols>
  <sheetData>
    <row r="1" spans="1:19" ht="45" customHeight="1" x14ac:dyDescent="0.2">
      <c r="A1" s="75"/>
      <c r="B1" s="76"/>
      <c r="C1" s="77"/>
      <c r="D1" s="154" t="s">
        <v>480</v>
      </c>
      <c r="E1" s="155"/>
      <c r="F1" s="155"/>
      <c r="G1" s="155"/>
      <c r="H1" s="155"/>
      <c r="I1" s="155"/>
      <c r="J1" s="156"/>
    </row>
    <row r="2" spans="1:19" ht="45" customHeight="1" x14ac:dyDescent="0.15">
      <c r="A2" s="82" t="s">
        <v>6</v>
      </c>
      <c r="B2" s="83" t="s">
        <v>462</v>
      </c>
      <c r="C2" s="84" t="s">
        <v>443</v>
      </c>
      <c r="D2" s="112" t="s">
        <v>0</v>
      </c>
      <c r="E2" s="85" t="s">
        <v>471</v>
      </c>
      <c r="F2" s="85" t="s">
        <v>470</v>
      </c>
      <c r="G2" s="85" t="s">
        <v>469</v>
      </c>
      <c r="H2" s="85" t="s">
        <v>474</v>
      </c>
      <c r="I2" s="85" t="s">
        <v>468</v>
      </c>
      <c r="J2" s="86" t="s">
        <v>472</v>
      </c>
      <c r="K2" s="87" t="s">
        <v>444</v>
      </c>
      <c r="L2" s="88" t="s">
        <v>466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9" ht="48.75" x14ac:dyDescent="0.15">
      <c r="A3" s="93"/>
      <c r="B3" s="94"/>
      <c r="C3" s="111"/>
      <c r="D3" s="113" t="s">
        <v>481</v>
      </c>
      <c r="E3" s="122" t="s">
        <v>482</v>
      </c>
      <c r="F3" s="114" t="s">
        <v>483</v>
      </c>
      <c r="G3" s="115">
        <v>44013</v>
      </c>
      <c r="H3" s="116" t="s">
        <v>451</v>
      </c>
      <c r="I3" s="149" t="s">
        <v>479</v>
      </c>
      <c r="J3" s="118">
        <v>2985</v>
      </c>
      <c r="K3" s="123"/>
      <c r="L3" s="115"/>
      <c r="M3" s="117"/>
      <c r="N3" s="125"/>
      <c r="O3" s="114"/>
      <c r="P3" s="115"/>
      <c r="Q3" s="125"/>
      <c r="R3" s="114"/>
      <c r="S3" s="126"/>
    </row>
    <row r="4" spans="1:19" ht="48.75" x14ac:dyDescent="0.15">
      <c r="A4" s="93"/>
      <c r="B4" s="94"/>
      <c r="C4" s="111"/>
      <c r="D4" s="137" t="s">
        <v>484</v>
      </c>
      <c r="E4" s="138" t="s">
        <v>485</v>
      </c>
      <c r="F4" s="139" t="s">
        <v>486</v>
      </c>
      <c r="G4" s="140">
        <v>44018</v>
      </c>
      <c r="H4" s="141" t="s">
        <v>451</v>
      </c>
      <c r="I4" s="150" t="s">
        <v>478</v>
      </c>
      <c r="J4" s="142">
        <v>55.85</v>
      </c>
      <c r="K4" s="118"/>
      <c r="L4" s="115"/>
      <c r="M4" s="117"/>
      <c r="N4" s="125"/>
      <c r="O4" s="114"/>
      <c r="P4" s="127"/>
      <c r="Q4" s="128"/>
      <c r="R4" s="119"/>
      <c r="S4" s="129"/>
    </row>
    <row r="5" spans="1:19" ht="48.75" x14ac:dyDescent="0.15">
      <c r="A5" s="93"/>
      <c r="B5" s="94"/>
      <c r="C5" s="111"/>
      <c r="D5" s="136" t="s">
        <v>487</v>
      </c>
      <c r="E5" s="122" t="s">
        <v>488</v>
      </c>
      <c r="F5" s="114" t="s">
        <v>489</v>
      </c>
      <c r="G5" s="115">
        <v>44021</v>
      </c>
      <c r="H5" s="113" t="s">
        <v>451</v>
      </c>
      <c r="I5" s="151" t="s">
        <v>478</v>
      </c>
      <c r="J5" s="118">
        <v>66</v>
      </c>
      <c r="K5" s="118"/>
      <c r="L5" s="115"/>
      <c r="M5" s="125"/>
      <c r="N5" s="114"/>
      <c r="O5" s="127"/>
      <c r="P5" s="128"/>
      <c r="Q5" s="114"/>
      <c r="R5" s="128"/>
      <c r="S5" s="130"/>
    </row>
    <row r="6" spans="1:19" ht="60.75" x14ac:dyDescent="0.15">
      <c r="A6" s="93"/>
      <c r="B6" s="94"/>
      <c r="C6" s="111"/>
      <c r="D6" s="136" t="s">
        <v>490</v>
      </c>
      <c r="E6" s="122" t="s">
        <v>491</v>
      </c>
      <c r="F6" s="114" t="s">
        <v>492</v>
      </c>
      <c r="G6" s="115">
        <v>44032</v>
      </c>
      <c r="H6" s="116" t="s">
        <v>451</v>
      </c>
      <c r="I6" s="149" t="s">
        <v>479</v>
      </c>
      <c r="J6" s="118">
        <v>290</v>
      </c>
      <c r="K6" s="118"/>
      <c r="L6" s="115"/>
      <c r="M6" s="118"/>
      <c r="N6" s="125"/>
      <c r="O6" s="114"/>
      <c r="P6" s="125"/>
      <c r="Q6" s="125"/>
      <c r="R6" s="119"/>
      <c r="S6" s="126"/>
    </row>
    <row r="7" spans="1:19" ht="85.5" x14ac:dyDescent="0.15">
      <c r="A7" s="93"/>
      <c r="B7" s="94"/>
      <c r="C7" s="111"/>
      <c r="D7" s="137" t="s">
        <v>493</v>
      </c>
      <c r="E7" s="138" t="s">
        <v>494</v>
      </c>
      <c r="F7" s="139" t="s">
        <v>495</v>
      </c>
      <c r="G7" s="140">
        <v>44033</v>
      </c>
      <c r="H7" s="141" t="s">
        <v>451</v>
      </c>
      <c r="I7" s="150" t="s">
        <v>478</v>
      </c>
      <c r="J7" s="142">
        <v>67.5</v>
      </c>
      <c r="K7" s="123"/>
      <c r="L7" s="115"/>
      <c r="M7" s="131"/>
      <c r="N7" s="132"/>
      <c r="O7" s="119"/>
      <c r="P7" s="132"/>
      <c r="Q7" s="132"/>
      <c r="R7" s="114"/>
      <c r="S7" s="133"/>
    </row>
    <row r="8" spans="1:19" ht="48.75" x14ac:dyDescent="0.15">
      <c r="A8" s="93"/>
      <c r="B8" s="94"/>
      <c r="C8" s="111"/>
      <c r="D8" s="136" t="s">
        <v>496</v>
      </c>
      <c r="E8" s="122" t="s">
        <v>497</v>
      </c>
      <c r="F8" s="114" t="s">
        <v>498</v>
      </c>
      <c r="G8" s="115">
        <v>44035</v>
      </c>
      <c r="H8" s="113" t="s">
        <v>451</v>
      </c>
      <c r="I8" s="151" t="s">
        <v>478</v>
      </c>
      <c r="J8" s="118">
        <v>65.98</v>
      </c>
      <c r="K8" s="123"/>
      <c r="L8" s="115"/>
      <c r="M8" s="118"/>
      <c r="N8" s="125"/>
      <c r="O8" s="114"/>
      <c r="P8" s="125"/>
      <c r="Q8" s="125"/>
      <c r="R8" s="114"/>
      <c r="S8" s="134"/>
    </row>
    <row r="9" spans="1:19" ht="48.75" x14ac:dyDescent="0.15">
      <c r="A9" s="93"/>
      <c r="B9" s="94"/>
      <c r="C9" s="111"/>
      <c r="D9" s="136" t="s">
        <v>499</v>
      </c>
      <c r="E9" s="122" t="s">
        <v>500</v>
      </c>
      <c r="F9" s="114" t="s">
        <v>501</v>
      </c>
      <c r="G9" s="115">
        <v>44046</v>
      </c>
      <c r="H9" s="113" t="s">
        <v>451</v>
      </c>
      <c r="I9" s="151" t="s">
        <v>478</v>
      </c>
      <c r="J9" s="118">
        <v>66</v>
      </c>
      <c r="K9" s="118"/>
      <c r="L9" s="115"/>
      <c r="M9" s="118"/>
      <c r="N9" s="125"/>
      <c r="O9" s="114"/>
      <c r="P9" s="125"/>
      <c r="Q9" s="125"/>
      <c r="R9" s="119"/>
      <c r="S9" s="126"/>
    </row>
    <row r="10" spans="1:19" ht="48" x14ac:dyDescent="0.15">
      <c r="A10" s="93"/>
      <c r="B10" s="94"/>
      <c r="C10" s="111"/>
      <c r="D10" s="113" t="s">
        <v>502</v>
      </c>
      <c r="E10" s="143" t="s">
        <v>503</v>
      </c>
      <c r="F10" s="114" t="s">
        <v>501</v>
      </c>
      <c r="G10" s="115">
        <v>44047</v>
      </c>
      <c r="H10" s="113" t="s">
        <v>451</v>
      </c>
      <c r="I10" s="151" t="s">
        <v>478</v>
      </c>
      <c r="J10" s="117">
        <v>66</v>
      </c>
      <c r="K10" s="123"/>
      <c r="L10" s="115"/>
      <c r="M10" s="125"/>
      <c r="N10" s="114"/>
      <c r="O10" s="115"/>
      <c r="P10" s="113"/>
      <c r="Q10" s="113"/>
      <c r="R10" s="114"/>
      <c r="S10" s="126"/>
    </row>
    <row r="11" spans="1:19" ht="96" customHeight="1" x14ac:dyDescent="0.15">
      <c r="A11" s="93"/>
      <c r="B11" s="94"/>
      <c r="C11" s="111"/>
      <c r="D11" s="113" t="s">
        <v>504</v>
      </c>
      <c r="E11" s="113" t="s">
        <v>505</v>
      </c>
      <c r="F11" s="114" t="s">
        <v>506</v>
      </c>
      <c r="G11" s="115">
        <v>44053</v>
      </c>
      <c r="H11" s="113" t="s">
        <v>451</v>
      </c>
      <c r="I11" s="149" t="s">
        <v>475</v>
      </c>
      <c r="J11" s="118">
        <v>561.20000000000005</v>
      </c>
      <c r="K11" s="118"/>
      <c r="L11" s="115"/>
      <c r="M11" s="125"/>
      <c r="N11" s="114"/>
      <c r="O11" s="127"/>
      <c r="P11" s="128"/>
      <c r="Q11" s="114"/>
      <c r="R11" s="128"/>
      <c r="S11" s="130"/>
    </row>
    <row r="12" spans="1:19" ht="36.75" x14ac:dyDescent="0.15">
      <c r="A12" s="93"/>
      <c r="B12" s="94"/>
      <c r="C12" s="111"/>
      <c r="D12" s="113" t="s">
        <v>507</v>
      </c>
      <c r="E12" s="113" t="s">
        <v>508</v>
      </c>
      <c r="F12" s="114" t="s">
        <v>509</v>
      </c>
      <c r="G12" s="115">
        <v>44056</v>
      </c>
      <c r="H12" s="113" t="s">
        <v>451</v>
      </c>
      <c r="I12" s="149" t="s">
        <v>510</v>
      </c>
      <c r="J12" s="118">
        <v>280</v>
      </c>
      <c r="K12" s="123"/>
      <c r="L12" s="115"/>
      <c r="M12" s="117"/>
      <c r="N12" s="125"/>
      <c r="O12" s="114"/>
      <c r="P12" s="115"/>
      <c r="Q12" s="125"/>
      <c r="R12" s="125"/>
      <c r="S12" s="135"/>
    </row>
    <row r="13" spans="1:19" ht="48.75" x14ac:dyDescent="0.15">
      <c r="A13" s="93"/>
      <c r="B13" s="94"/>
      <c r="C13" s="111"/>
      <c r="D13" s="144" t="s">
        <v>511</v>
      </c>
      <c r="E13" s="145" t="s">
        <v>512</v>
      </c>
      <c r="F13" s="114" t="s">
        <v>513</v>
      </c>
      <c r="G13" s="146">
        <v>44062</v>
      </c>
      <c r="H13" s="147" t="s">
        <v>451</v>
      </c>
      <c r="I13" s="152" t="s">
        <v>478</v>
      </c>
      <c r="J13" s="148">
        <v>89</v>
      </c>
      <c r="K13" s="118"/>
      <c r="L13" s="115"/>
      <c r="M13" s="117"/>
      <c r="N13" s="125"/>
      <c r="O13" s="114"/>
      <c r="P13" s="115"/>
      <c r="Q13" s="125"/>
      <c r="R13" s="114"/>
      <c r="S13" s="126"/>
    </row>
    <row r="14" spans="1:19" ht="60.75" x14ac:dyDescent="0.15">
      <c r="A14" s="93"/>
      <c r="B14" s="94"/>
      <c r="C14" s="111"/>
      <c r="D14" s="144" t="s">
        <v>514</v>
      </c>
      <c r="E14" s="124" t="s">
        <v>515</v>
      </c>
      <c r="F14" s="114" t="s">
        <v>557</v>
      </c>
      <c r="G14" s="115">
        <v>44062</v>
      </c>
      <c r="H14" s="113" t="s">
        <v>451</v>
      </c>
      <c r="I14" s="153" t="s">
        <v>516</v>
      </c>
      <c r="J14" s="118">
        <v>30000</v>
      </c>
      <c r="K14" s="117"/>
      <c r="L14" s="114"/>
      <c r="M14" s="117"/>
      <c r="N14" s="125"/>
      <c r="O14" s="114"/>
      <c r="P14" s="127"/>
      <c r="Q14" s="128"/>
      <c r="R14" s="114"/>
      <c r="S14" s="129"/>
    </row>
    <row r="15" spans="1:19" ht="48.75" x14ac:dyDescent="0.15">
      <c r="A15" s="93"/>
      <c r="B15" s="94"/>
      <c r="C15" s="111"/>
      <c r="D15" s="144" t="s">
        <v>517</v>
      </c>
      <c r="E15" s="145" t="s">
        <v>556</v>
      </c>
      <c r="F15" s="114" t="s">
        <v>518</v>
      </c>
      <c r="G15" s="146">
        <v>44068</v>
      </c>
      <c r="H15" s="147" t="s">
        <v>451</v>
      </c>
      <c r="I15" s="152" t="s">
        <v>478</v>
      </c>
      <c r="J15" s="148">
        <v>82</v>
      </c>
      <c r="K15" s="118"/>
      <c r="L15" s="115"/>
      <c r="M15" s="118"/>
      <c r="N15" s="125"/>
      <c r="O15" s="114"/>
      <c r="P15" s="125"/>
      <c r="Q15" s="125"/>
      <c r="R15" s="119"/>
      <c r="S15" s="126"/>
    </row>
    <row r="16" spans="1:19" ht="60.75" x14ac:dyDescent="0.15">
      <c r="A16" s="93"/>
      <c r="B16" s="94"/>
      <c r="C16" s="111"/>
      <c r="D16" s="144" t="s">
        <v>519</v>
      </c>
      <c r="E16" s="122" t="s">
        <v>520</v>
      </c>
      <c r="F16" s="114" t="s">
        <v>521</v>
      </c>
      <c r="G16" s="115">
        <v>44071</v>
      </c>
      <c r="H16" s="116" t="s">
        <v>451</v>
      </c>
      <c r="I16" s="149" t="s">
        <v>479</v>
      </c>
      <c r="J16" s="118">
        <v>230.8</v>
      </c>
      <c r="K16" s="118"/>
      <c r="L16" s="115"/>
      <c r="M16" s="118"/>
      <c r="N16" s="125"/>
      <c r="O16" s="114"/>
      <c r="P16" s="125"/>
      <c r="Q16" s="125"/>
      <c r="R16" s="119"/>
      <c r="S16" s="126"/>
    </row>
    <row r="17" spans="1:19" ht="121.5" x14ac:dyDescent="0.15">
      <c r="A17" s="93"/>
      <c r="B17" s="94"/>
      <c r="C17" s="111"/>
      <c r="D17" s="144" t="s">
        <v>522</v>
      </c>
      <c r="E17" s="122" t="s">
        <v>523</v>
      </c>
      <c r="F17" s="114" t="s">
        <v>524</v>
      </c>
      <c r="G17" s="115">
        <v>44074</v>
      </c>
      <c r="H17" s="116" t="s">
        <v>451</v>
      </c>
      <c r="I17" s="149" t="s">
        <v>479</v>
      </c>
      <c r="J17" s="118">
        <v>192.5</v>
      </c>
      <c r="K17" s="117"/>
      <c r="L17" s="115"/>
      <c r="M17" s="117"/>
      <c r="N17" s="125"/>
      <c r="O17" s="114"/>
      <c r="P17" s="127"/>
      <c r="Q17" s="128"/>
      <c r="R17" s="114"/>
      <c r="S17" s="129"/>
    </row>
    <row r="18" spans="1:19" ht="60.75" x14ac:dyDescent="0.15">
      <c r="A18" s="93"/>
      <c r="B18" s="94"/>
      <c r="C18" s="111"/>
      <c r="D18" s="122" t="s">
        <v>525</v>
      </c>
      <c r="E18" s="122" t="s">
        <v>526</v>
      </c>
      <c r="F18" s="114" t="s">
        <v>555</v>
      </c>
      <c r="G18" s="115">
        <v>44076</v>
      </c>
      <c r="H18" s="113" t="s">
        <v>451</v>
      </c>
      <c r="I18" s="151" t="s">
        <v>516</v>
      </c>
      <c r="J18" s="118">
        <v>29.28</v>
      </c>
      <c r="K18" s="118"/>
      <c r="L18" s="115"/>
      <c r="M18" s="125"/>
      <c r="N18" s="114"/>
      <c r="O18" s="127"/>
      <c r="P18" s="128"/>
      <c r="Q18" s="114"/>
      <c r="R18" s="128"/>
      <c r="S18" s="130"/>
    </row>
    <row r="19" spans="1:19" ht="48.75" x14ac:dyDescent="0.15">
      <c r="A19" s="93"/>
      <c r="B19" s="94"/>
      <c r="C19" s="111"/>
      <c r="D19" s="122" t="s">
        <v>527</v>
      </c>
      <c r="E19" s="113" t="s">
        <v>528</v>
      </c>
      <c r="F19" s="114" t="s">
        <v>529</v>
      </c>
      <c r="G19" s="115">
        <v>44076</v>
      </c>
      <c r="H19" s="113" t="s">
        <v>451</v>
      </c>
      <c r="I19" s="151" t="s">
        <v>477</v>
      </c>
      <c r="J19" s="118">
        <v>347</v>
      </c>
      <c r="K19" s="118"/>
      <c r="L19" s="114"/>
      <c r="M19" s="117"/>
      <c r="N19" s="125"/>
      <c r="O19" s="114"/>
      <c r="P19" s="127"/>
      <c r="Q19" s="128"/>
      <c r="R19" s="114"/>
      <c r="S19" s="126"/>
    </row>
    <row r="20" spans="1:19" s="97" customFormat="1" ht="66.95" customHeight="1" x14ac:dyDescent="0.15">
      <c r="D20" s="122" t="s">
        <v>530</v>
      </c>
      <c r="E20" s="113" t="s">
        <v>531</v>
      </c>
      <c r="F20" s="114" t="s">
        <v>532</v>
      </c>
      <c r="G20" s="115">
        <v>44076</v>
      </c>
      <c r="H20" s="113" t="s">
        <v>451</v>
      </c>
      <c r="I20" s="151" t="s">
        <v>477</v>
      </c>
      <c r="J20" s="118">
        <v>286</v>
      </c>
      <c r="K20" s="95"/>
      <c r="L20" s="96"/>
      <c r="N20" s="98"/>
      <c r="O20" s="99"/>
      <c r="P20" s="100"/>
      <c r="Q20" s="98"/>
      <c r="R20" s="102"/>
    </row>
    <row r="21" spans="1:19" s="97" customFormat="1" ht="66.95" customHeight="1" x14ac:dyDescent="0.15">
      <c r="D21" s="122" t="s">
        <v>533</v>
      </c>
      <c r="E21" s="113" t="s">
        <v>534</v>
      </c>
      <c r="F21" s="114" t="s">
        <v>535</v>
      </c>
      <c r="G21" s="115">
        <v>44076</v>
      </c>
      <c r="H21" s="113" t="s">
        <v>451</v>
      </c>
      <c r="I21" s="151" t="s">
        <v>477</v>
      </c>
      <c r="J21" s="118">
        <v>286</v>
      </c>
      <c r="K21" s="95"/>
      <c r="L21" s="96"/>
      <c r="N21" s="98"/>
      <c r="O21" s="99"/>
      <c r="P21" s="100"/>
      <c r="Q21" s="98"/>
      <c r="R21" s="102"/>
    </row>
    <row r="22" spans="1:19" s="97" customFormat="1" ht="66.95" customHeight="1" x14ac:dyDescent="0.15">
      <c r="D22" s="122" t="s">
        <v>536</v>
      </c>
      <c r="E22" s="122" t="s">
        <v>537</v>
      </c>
      <c r="F22" s="114" t="s">
        <v>538</v>
      </c>
      <c r="G22" s="115">
        <v>44078</v>
      </c>
      <c r="H22" s="113" t="s">
        <v>451</v>
      </c>
      <c r="I22" s="149" t="s">
        <v>475</v>
      </c>
      <c r="J22" s="118">
        <v>1150</v>
      </c>
      <c r="K22" s="95"/>
      <c r="L22" s="96"/>
      <c r="N22" s="98"/>
      <c r="O22" s="105"/>
      <c r="P22" s="100"/>
      <c r="Q22" s="98"/>
      <c r="R22" s="102"/>
    </row>
    <row r="23" spans="1:19" s="97" customFormat="1" ht="66.95" customHeight="1" x14ac:dyDescent="0.15">
      <c r="D23" s="122" t="s">
        <v>539</v>
      </c>
      <c r="E23" s="145" t="s">
        <v>540</v>
      </c>
      <c r="F23" s="114" t="s">
        <v>541</v>
      </c>
      <c r="G23" s="146">
        <v>44088</v>
      </c>
      <c r="H23" s="147" t="s">
        <v>451</v>
      </c>
      <c r="I23" s="152" t="s">
        <v>478</v>
      </c>
      <c r="J23" s="148">
        <v>85</v>
      </c>
      <c r="K23" s="96"/>
      <c r="L23" s="96"/>
      <c r="N23" s="98"/>
      <c r="O23" s="99"/>
      <c r="P23" s="100"/>
      <c r="Q23" s="98"/>
      <c r="R23" s="102"/>
    </row>
    <row r="24" spans="1:19" s="97" customFormat="1" ht="66.95" customHeight="1" x14ac:dyDescent="0.15">
      <c r="D24" s="122" t="s">
        <v>542</v>
      </c>
      <c r="E24" s="122" t="s">
        <v>543</v>
      </c>
      <c r="F24" s="114" t="s">
        <v>544</v>
      </c>
      <c r="G24" s="114" t="s">
        <v>545</v>
      </c>
      <c r="H24" s="113" t="s">
        <v>451</v>
      </c>
      <c r="I24" s="151" t="s">
        <v>473</v>
      </c>
      <c r="J24" s="148">
        <v>90</v>
      </c>
      <c r="K24" s="95"/>
      <c r="L24" s="96"/>
      <c r="N24" s="98"/>
      <c r="O24" s="104"/>
      <c r="P24" s="100"/>
      <c r="Q24" s="98"/>
      <c r="R24" s="102"/>
    </row>
    <row r="25" spans="1:19" s="97" customFormat="1" ht="66.95" customHeight="1" x14ac:dyDescent="0.15">
      <c r="D25" s="122" t="s">
        <v>546</v>
      </c>
      <c r="E25" s="122" t="s">
        <v>547</v>
      </c>
      <c r="F25" s="114" t="s">
        <v>548</v>
      </c>
      <c r="G25" s="115">
        <v>44098</v>
      </c>
      <c r="H25" s="113" t="s">
        <v>451</v>
      </c>
      <c r="I25" s="151" t="s">
        <v>476</v>
      </c>
      <c r="J25" s="118">
        <v>45</v>
      </c>
      <c r="K25" s="95"/>
      <c r="L25" s="96"/>
      <c r="N25" s="98"/>
      <c r="O25" s="104"/>
      <c r="P25" s="100"/>
      <c r="Q25" s="98"/>
      <c r="R25" s="102"/>
    </row>
    <row r="26" spans="1:19" s="97" customFormat="1" ht="66.95" customHeight="1" x14ac:dyDescent="0.15">
      <c r="D26" s="122" t="s">
        <v>549</v>
      </c>
      <c r="E26" s="122" t="s">
        <v>550</v>
      </c>
      <c r="F26" s="114" t="s">
        <v>551</v>
      </c>
      <c r="G26" s="115">
        <v>44098</v>
      </c>
      <c r="H26" s="113" t="s">
        <v>451</v>
      </c>
      <c r="I26" s="151" t="s">
        <v>478</v>
      </c>
      <c r="J26" s="118">
        <v>66</v>
      </c>
      <c r="K26" s="95"/>
      <c r="L26" s="96"/>
      <c r="N26" s="98"/>
      <c r="O26" s="99"/>
      <c r="P26" s="100"/>
      <c r="Q26" s="98"/>
      <c r="R26" s="102"/>
    </row>
    <row r="27" spans="1:19" s="97" customFormat="1" ht="66.95" customHeight="1" x14ac:dyDescent="0.15">
      <c r="D27" s="122" t="s">
        <v>552</v>
      </c>
      <c r="E27" s="122" t="s">
        <v>553</v>
      </c>
      <c r="F27" s="114" t="s">
        <v>554</v>
      </c>
      <c r="G27" s="115">
        <v>44104</v>
      </c>
      <c r="H27" s="113" t="s">
        <v>451</v>
      </c>
      <c r="I27" s="151" t="s">
        <v>478</v>
      </c>
      <c r="J27" s="118">
        <v>145.07</v>
      </c>
      <c r="K27" s="95"/>
      <c r="L27" s="96"/>
      <c r="N27" s="98"/>
      <c r="O27" s="104"/>
      <c r="P27" s="100"/>
      <c r="Q27" s="98"/>
      <c r="R27" s="102"/>
    </row>
    <row r="28" spans="1:19" s="97" customFormat="1" ht="66.95" customHeight="1" x14ac:dyDescent="0.2">
      <c r="E28" s="107"/>
      <c r="F28" s="98"/>
      <c r="G28" s="105"/>
      <c r="H28" s="110"/>
      <c r="I28" s="120"/>
      <c r="J28" s="95"/>
      <c r="K28" s="95"/>
      <c r="L28" s="96"/>
      <c r="N28" s="98"/>
      <c r="O28" s="99"/>
      <c r="P28" s="100"/>
      <c r="Q28" s="98"/>
      <c r="R28" s="102"/>
    </row>
    <row r="29" spans="1:19" s="97" customFormat="1" ht="66.95" customHeight="1" x14ac:dyDescent="0.2">
      <c r="E29" s="107"/>
      <c r="F29" s="98"/>
      <c r="G29" s="105"/>
      <c r="H29" s="110"/>
      <c r="I29" s="120"/>
      <c r="J29" s="95"/>
      <c r="K29" s="95"/>
      <c r="L29" s="96"/>
      <c r="N29" s="98"/>
      <c r="O29" s="99"/>
      <c r="P29" s="100"/>
      <c r="Q29" s="98"/>
      <c r="R29" s="102"/>
    </row>
    <row r="30" spans="1:19" s="97" customFormat="1" ht="66.95" customHeight="1" x14ac:dyDescent="0.2">
      <c r="E30" s="107"/>
      <c r="F30" s="98"/>
      <c r="G30" s="105"/>
      <c r="H30" s="110"/>
      <c r="I30" s="120"/>
      <c r="J30" s="96"/>
      <c r="K30" s="96"/>
      <c r="L30" s="96"/>
      <c r="N30" s="98"/>
      <c r="O30" s="99"/>
      <c r="P30" s="100"/>
      <c r="Q30" s="98"/>
      <c r="R30" s="102"/>
    </row>
    <row r="31" spans="1:19" s="97" customFormat="1" ht="66.95" customHeight="1" x14ac:dyDescent="0.2">
      <c r="E31" s="107"/>
      <c r="F31" s="98"/>
      <c r="G31" s="105"/>
      <c r="H31" s="110"/>
      <c r="I31" s="120"/>
      <c r="J31" s="95"/>
      <c r="K31" s="95"/>
      <c r="L31" s="96"/>
      <c r="N31" s="98"/>
      <c r="O31" s="104"/>
      <c r="P31" s="100"/>
      <c r="Q31" s="98"/>
      <c r="R31" s="102"/>
    </row>
    <row r="32" spans="1:19" s="97" customFormat="1" ht="66.95" customHeight="1" x14ac:dyDescent="0.2">
      <c r="E32" s="107"/>
      <c r="F32" s="98"/>
      <c r="G32" s="105"/>
      <c r="H32" s="110"/>
      <c r="I32" s="120"/>
      <c r="J32" s="95"/>
      <c r="K32" s="95"/>
      <c r="L32" s="96"/>
      <c r="N32" s="98"/>
      <c r="O32" s="99"/>
      <c r="P32" s="100"/>
      <c r="Q32" s="98"/>
      <c r="R32" s="102"/>
    </row>
    <row r="33" spans="5:18" s="97" customFormat="1" ht="66.95" customHeight="1" x14ac:dyDescent="0.2">
      <c r="E33" s="107"/>
      <c r="F33" s="98"/>
      <c r="G33" s="105"/>
      <c r="H33" s="110"/>
      <c r="I33" s="120"/>
      <c r="J33" s="95"/>
      <c r="K33" s="95"/>
      <c r="L33" s="96"/>
      <c r="N33" s="98"/>
      <c r="O33" s="99"/>
      <c r="P33" s="100"/>
      <c r="Q33" s="98"/>
      <c r="R33" s="102"/>
    </row>
    <row r="34" spans="5:18" s="97" customFormat="1" ht="66.95" customHeight="1" x14ac:dyDescent="0.2">
      <c r="E34" s="107"/>
      <c r="F34" s="98"/>
      <c r="G34" s="105"/>
      <c r="H34" s="110"/>
      <c r="I34" s="120"/>
      <c r="J34" s="95"/>
      <c r="K34" s="95"/>
      <c r="L34" s="96"/>
      <c r="N34" s="98"/>
      <c r="O34" s="105"/>
      <c r="P34" s="100"/>
      <c r="Q34" s="98"/>
      <c r="R34" s="102"/>
    </row>
    <row r="35" spans="5:18" s="97" customFormat="1" ht="12.75" x14ac:dyDescent="0.2">
      <c r="E35" s="107"/>
      <c r="F35" s="98"/>
      <c r="G35" s="105"/>
      <c r="H35" s="110"/>
      <c r="I35" s="120"/>
      <c r="J35" s="95"/>
      <c r="K35" s="95"/>
      <c r="L35" s="96"/>
      <c r="N35" s="98"/>
      <c r="O35" s="99"/>
      <c r="P35" s="100"/>
      <c r="Q35" s="98"/>
      <c r="R35" s="102"/>
    </row>
    <row r="36" spans="5:18" s="97" customFormat="1" ht="68.25" customHeight="1" x14ac:dyDescent="0.2">
      <c r="E36" s="107"/>
      <c r="F36" s="98"/>
      <c r="G36" s="105"/>
      <c r="H36" s="110"/>
      <c r="I36" s="120"/>
      <c r="J36" s="95"/>
      <c r="K36" s="95"/>
      <c r="L36" s="96"/>
      <c r="N36" s="98"/>
      <c r="O36" s="104"/>
      <c r="P36" s="100"/>
      <c r="Q36" s="98"/>
      <c r="R36" s="102"/>
    </row>
    <row r="37" spans="5:18" s="97" customFormat="1" ht="12.75" x14ac:dyDescent="0.2">
      <c r="E37" s="107"/>
      <c r="F37" s="98"/>
      <c r="G37" s="105"/>
      <c r="H37" s="110"/>
      <c r="I37" s="120"/>
      <c r="J37" s="103"/>
      <c r="K37" s="103"/>
      <c r="L37" s="96"/>
      <c r="N37" s="98"/>
      <c r="O37" s="99"/>
      <c r="P37" s="100"/>
      <c r="Q37" s="98"/>
      <c r="R37" s="102"/>
    </row>
    <row r="38" spans="5:18" s="97" customFormat="1" ht="12.75" x14ac:dyDescent="0.2">
      <c r="E38" s="107"/>
      <c r="F38" s="98"/>
      <c r="G38" s="105"/>
      <c r="H38" s="110"/>
      <c r="I38" s="120"/>
      <c r="J38" s="95"/>
      <c r="K38" s="95"/>
      <c r="L38" s="96"/>
      <c r="N38" s="98"/>
      <c r="O38" s="104"/>
      <c r="P38" s="100"/>
      <c r="Q38" s="98"/>
      <c r="R38" s="102"/>
    </row>
    <row r="39" spans="5:18" s="97" customFormat="1" ht="12.75" x14ac:dyDescent="0.2">
      <c r="E39" s="107"/>
      <c r="F39" s="98"/>
      <c r="G39" s="105"/>
      <c r="H39" s="110"/>
      <c r="I39" s="120"/>
      <c r="J39" s="96"/>
      <c r="K39" s="96"/>
      <c r="L39" s="96"/>
      <c r="N39" s="98"/>
      <c r="O39" s="99"/>
      <c r="P39" s="100"/>
      <c r="Q39" s="98"/>
      <c r="R39" s="102"/>
    </row>
    <row r="40" spans="5:18" s="97" customFormat="1" ht="12.75" x14ac:dyDescent="0.2">
      <c r="E40" s="107"/>
      <c r="F40" s="98"/>
      <c r="G40" s="105"/>
      <c r="H40" s="110"/>
      <c r="I40" s="120"/>
      <c r="J40" s="95"/>
      <c r="K40" s="95"/>
      <c r="L40" s="96"/>
      <c r="N40" s="98"/>
      <c r="O40" s="104"/>
      <c r="P40" s="100"/>
      <c r="Q40" s="98"/>
      <c r="R40" s="102"/>
    </row>
    <row r="41" spans="5:18" s="97" customFormat="1" ht="12.75" x14ac:dyDescent="0.2">
      <c r="E41" s="107"/>
      <c r="F41" s="98"/>
      <c r="G41" s="105"/>
      <c r="H41" s="110"/>
      <c r="I41" s="120"/>
      <c r="J41" s="95"/>
      <c r="K41" s="95"/>
      <c r="L41" s="96"/>
      <c r="N41" s="98"/>
      <c r="O41" s="99"/>
      <c r="P41" s="100"/>
      <c r="Q41" s="98"/>
      <c r="R41" s="102"/>
    </row>
    <row r="42" spans="5:18" s="97" customFormat="1" ht="12.75" x14ac:dyDescent="0.2">
      <c r="E42" s="107"/>
      <c r="F42" s="98"/>
      <c r="G42" s="105"/>
      <c r="H42" s="110"/>
      <c r="I42" s="120"/>
      <c r="J42" s="96"/>
      <c r="K42" s="96"/>
      <c r="L42" s="96"/>
      <c r="N42" s="98"/>
      <c r="O42" s="99"/>
      <c r="P42" s="100"/>
      <c r="Q42" s="98"/>
      <c r="R42" s="102"/>
    </row>
    <row r="43" spans="5:18" s="97" customFormat="1" ht="12.75" x14ac:dyDescent="0.2">
      <c r="E43" s="107"/>
      <c r="F43" s="98"/>
      <c r="G43" s="105"/>
      <c r="H43" s="110"/>
      <c r="I43" s="120"/>
      <c r="J43" s="95"/>
      <c r="K43" s="95"/>
      <c r="L43" s="96"/>
      <c r="N43" s="98"/>
      <c r="O43" s="99"/>
      <c r="P43" s="100"/>
      <c r="Q43" s="98"/>
      <c r="R43" s="102"/>
    </row>
    <row r="44" spans="5:18" s="97" customFormat="1" ht="12.75" x14ac:dyDescent="0.2">
      <c r="E44" s="107"/>
      <c r="F44" s="98"/>
      <c r="G44" s="105"/>
      <c r="H44" s="110"/>
      <c r="I44" s="120"/>
      <c r="J44" s="96"/>
      <c r="K44" s="96"/>
      <c r="L44" s="96"/>
      <c r="N44" s="108"/>
      <c r="O44" s="104"/>
      <c r="P44" s="100"/>
      <c r="Q44" s="98"/>
      <c r="R44" s="102"/>
    </row>
    <row r="45" spans="5:18" s="97" customFormat="1" ht="12.75" x14ac:dyDescent="0.2">
      <c r="E45" s="107"/>
      <c r="F45" s="98"/>
      <c r="G45" s="105"/>
      <c r="H45" s="110"/>
      <c r="I45" s="120"/>
      <c r="J45" s="96"/>
      <c r="K45" s="96"/>
      <c r="L45" s="96"/>
      <c r="N45" s="108"/>
      <c r="O45" s="104"/>
      <c r="P45" s="100"/>
      <c r="Q45" s="98"/>
      <c r="R45" s="102"/>
    </row>
    <row r="46" spans="5:18" s="97" customFormat="1" ht="12.75" x14ac:dyDescent="0.2">
      <c r="E46" s="107"/>
      <c r="F46" s="98"/>
      <c r="G46" s="105"/>
      <c r="H46" s="110"/>
      <c r="I46" s="120"/>
      <c r="J46" s="95"/>
      <c r="K46" s="95"/>
      <c r="L46" s="96"/>
      <c r="N46" s="98"/>
      <c r="O46" s="104"/>
      <c r="P46" s="100"/>
      <c r="Q46" s="98"/>
      <c r="R46" s="102"/>
    </row>
    <row r="47" spans="5:18" s="97" customFormat="1" ht="12.75" x14ac:dyDescent="0.2">
      <c r="E47" s="107"/>
      <c r="F47" s="98"/>
      <c r="G47" s="105"/>
      <c r="H47" s="110"/>
      <c r="I47" s="120"/>
      <c r="J47" s="95"/>
      <c r="K47" s="95"/>
      <c r="L47" s="96"/>
      <c r="N47" s="98"/>
      <c r="O47" s="99"/>
      <c r="P47" s="100"/>
      <c r="Q47" s="98"/>
      <c r="R47" s="102"/>
    </row>
    <row r="48" spans="5:18" s="97" customFormat="1" ht="12.75" x14ac:dyDescent="0.2">
      <c r="E48" s="107"/>
      <c r="F48" s="98"/>
      <c r="G48" s="105"/>
      <c r="H48" s="110"/>
      <c r="I48" s="120"/>
      <c r="J48" s="95"/>
      <c r="K48" s="95"/>
      <c r="L48" s="96"/>
      <c r="N48" s="98"/>
      <c r="O48" s="99"/>
      <c r="P48" s="100"/>
      <c r="Q48" s="98"/>
      <c r="R48" s="102"/>
    </row>
    <row r="49" spans="1:18" s="97" customFormat="1" ht="12.75" x14ac:dyDescent="0.2">
      <c r="E49" s="107"/>
      <c r="F49" s="98"/>
      <c r="G49" s="105"/>
      <c r="H49" s="110"/>
      <c r="I49" s="120"/>
      <c r="J49" s="95"/>
      <c r="K49" s="95"/>
      <c r="L49" s="96"/>
      <c r="N49" s="98"/>
      <c r="O49" s="99"/>
      <c r="P49" s="100"/>
      <c r="Q49" s="98"/>
      <c r="R49" s="102"/>
    </row>
    <row r="50" spans="1:18" s="97" customFormat="1" ht="12.75" x14ac:dyDescent="0.2">
      <c r="E50" s="107"/>
      <c r="F50" s="98"/>
      <c r="G50" s="105"/>
      <c r="H50" s="110"/>
      <c r="I50" s="120"/>
      <c r="J50" s="103"/>
      <c r="K50" s="103"/>
      <c r="L50" s="96"/>
      <c r="N50" s="98"/>
      <c r="O50" s="99"/>
      <c r="P50" s="100"/>
      <c r="Q50" s="98"/>
      <c r="R50" s="102"/>
    </row>
    <row r="51" spans="1:18" s="97" customFormat="1" ht="12.75" x14ac:dyDescent="0.2">
      <c r="E51" s="107"/>
      <c r="F51" s="98"/>
      <c r="G51" s="105"/>
      <c r="H51" s="110"/>
      <c r="I51" s="120"/>
      <c r="J51" s="96"/>
      <c r="K51" s="96"/>
      <c r="L51" s="96"/>
      <c r="N51" s="101"/>
      <c r="O51" s="104"/>
      <c r="P51" s="100"/>
      <c r="Q51" s="98"/>
      <c r="R51" s="102"/>
    </row>
    <row r="52" spans="1:18" s="97" customFormat="1" ht="48.75" x14ac:dyDescent="0.15">
      <c r="B52" s="97">
        <f t="shared" ref="B52:B53" si="0">1+B51</f>
        <v>1</v>
      </c>
      <c r="C52" s="97">
        <v>2015</v>
      </c>
      <c r="E52" s="107"/>
      <c r="F52" s="98"/>
      <c r="G52" s="105"/>
      <c r="H52" s="110"/>
      <c r="I52" s="120"/>
      <c r="J52" s="95"/>
      <c r="K52" s="95">
        <v>171.41</v>
      </c>
      <c r="L52" s="96" t="s">
        <v>456</v>
      </c>
      <c r="M52" s="97" t="s">
        <v>441</v>
      </c>
      <c r="N52" s="98"/>
      <c r="O52" s="104"/>
      <c r="P52" s="100" t="s">
        <v>22</v>
      </c>
      <c r="Q52" s="98" t="s">
        <v>453</v>
      </c>
      <c r="R52" s="102" t="s">
        <v>20</v>
      </c>
    </row>
    <row r="53" spans="1:18" s="97" customFormat="1" ht="60" customHeight="1" x14ac:dyDescent="0.15">
      <c r="B53" s="97">
        <f t="shared" si="0"/>
        <v>2</v>
      </c>
      <c r="C53" s="97">
        <v>2015</v>
      </c>
      <c r="E53" s="107"/>
      <c r="F53" s="98"/>
      <c r="G53" s="105"/>
      <c r="H53" s="110"/>
      <c r="I53" s="120"/>
      <c r="J53" s="103"/>
      <c r="K53" s="103">
        <v>50</v>
      </c>
      <c r="L53" s="96" t="s">
        <v>456</v>
      </c>
      <c r="M53" s="97" t="s">
        <v>441</v>
      </c>
      <c r="N53" s="98"/>
      <c r="O53" s="104"/>
      <c r="P53" s="100" t="s">
        <v>22</v>
      </c>
      <c r="Q53" s="98" t="s">
        <v>463</v>
      </c>
      <c r="R53" s="102" t="s">
        <v>20</v>
      </c>
    </row>
    <row r="54" spans="1:18" s="97" customFormat="1" ht="48.75" x14ac:dyDescent="0.15">
      <c r="A54" s="97">
        <f t="shared" ref="A54:B57" si="1">1+A53</f>
        <v>1</v>
      </c>
      <c r="B54" s="97">
        <f t="shared" si="1"/>
        <v>3</v>
      </c>
      <c r="C54" s="97">
        <v>2015</v>
      </c>
      <c r="E54" s="107"/>
      <c r="F54" s="98"/>
      <c r="G54" s="105"/>
      <c r="H54" s="110"/>
      <c r="I54" s="120"/>
      <c r="J54" s="95"/>
      <c r="K54" s="95">
        <v>65.680000000000007</v>
      </c>
      <c r="L54" s="96" t="s">
        <v>456</v>
      </c>
      <c r="M54" s="97" t="s">
        <v>441</v>
      </c>
      <c r="N54" s="98" t="s">
        <v>446</v>
      </c>
      <c r="O54" s="99">
        <v>41934</v>
      </c>
      <c r="P54" s="100" t="s">
        <v>22</v>
      </c>
      <c r="Q54" s="98" t="s">
        <v>449</v>
      </c>
      <c r="R54" s="102" t="s">
        <v>20</v>
      </c>
    </row>
    <row r="55" spans="1:18" s="97" customFormat="1" ht="48.75" x14ac:dyDescent="0.15">
      <c r="A55" s="97">
        <f t="shared" si="1"/>
        <v>2</v>
      </c>
      <c r="B55" s="97">
        <f t="shared" si="1"/>
        <v>4</v>
      </c>
      <c r="C55" s="97">
        <v>2015</v>
      </c>
      <c r="E55" s="106"/>
      <c r="G55" s="105"/>
      <c r="H55" s="110"/>
      <c r="I55" s="120"/>
      <c r="K55" s="97">
        <v>104.3</v>
      </c>
      <c r="L55" s="97" t="s">
        <v>456</v>
      </c>
      <c r="M55" s="97" t="s">
        <v>441</v>
      </c>
      <c r="N55" s="97" t="s">
        <v>446</v>
      </c>
      <c r="O55" s="97">
        <v>41934</v>
      </c>
      <c r="P55" s="97" t="s">
        <v>22</v>
      </c>
      <c r="Q55" s="97" t="s">
        <v>452</v>
      </c>
      <c r="R55" s="97" t="s">
        <v>20</v>
      </c>
    </row>
    <row r="56" spans="1:18" s="97" customFormat="1" ht="48.75" x14ac:dyDescent="0.15">
      <c r="A56" s="97">
        <f t="shared" si="1"/>
        <v>3</v>
      </c>
      <c r="B56" s="97">
        <f t="shared" si="1"/>
        <v>5</v>
      </c>
      <c r="C56" s="97">
        <v>2015</v>
      </c>
      <c r="E56" s="107"/>
      <c r="F56" s="98"/>
      <c r="G56" s="105"/>
      <c r="H56" s="110"/>
      <c r="I56" s="120"/>
      <c r="J56" s="103"/>
      <c r="K56" s="103">
        <v>718.2</v>
      </c>
      <c r="L56" s="96" t="s">
        <v>456</v>
      </c>
      <c r="M56" s="97" t="s">
        <v>441</v>
      </c>
      <c r="N56" s="98" t="s">
        <v>457</v>
      </c>
      <c r="O56" s="99">
        <v>41939</v>
      </c>
      <c r="P56" s="100" t="s">
        <v>21</v>
      </c>
      <c r="Q56" s="98" t="s">
        <v>457</v>
      </c>
      <c r="R56" s="102" t="s">
        <v>20</v>
      </c>
    </row>
    <row r="57" spans="1:18" s="97" customFormat="1" ht="48.75" x14ac:dyDescent="0.15">
      <c r="B57" s="97">
        <f t="shared" si="1"/>
        <v>6</v>
      </c>
      <c r="C57" s="97">
        <v>2015</v>
      </c>
      <c r="E57" s="107"/>
      <c r="F57" s="98"/>
      <c r="G57" s="105"/>
      <c r="H57" s="110"/>
      <c r="I57" s="120"/>
      <c r="J57" s="95"/>
      <c r="K57" s="95">
        <v>100</v>
      </c>
      <c r="L57" s="96" t="s">
        <v>456</v>
      </c>
      <c r="M57" s="97" t="s">
        <v>441</v>
      </c>
      <c r="N57" s="98"/>
      <c r="O57" s="104"/>
      <c r="P57" s="100" t="s">
        <v>22</v>
      </c>
      <c r="Q57" s="98" t="s">
        <v>453</v>
      </c>
      <c r="R57" s="102" t="s">
        <v>20</v>
      </c>
    </row>
    <row r="58" spans="1:18" s="97" customFormat="1" ht="48.75" x14ac:dyDescent="0.15">
      <c r="A58" s="97">
        <f t="shared" ref="A58:B60" si="2">1+A57</f>
        <v>1</v>
      </c>
      <c r="B58" s="97">
        <f t="shared" si="2"/>
        <v>7</v>
      </c>
      <c r="C58" s="97">
        <v>2015</v>
      </c>
      <c r="E58" s="107"/>
      <c r="F58" s="98"/>
      <c r="G58" s="105"/>
      <c r="H58" s="110"/>
      <c r="I58" s="120"/>
      <c r="J58" s="95"/>
      <c r="K58" s="95">
        <v>90.16</v>
      </c>
      <c r="L58" s="96" t="s">
        <v>456</v>
      </c>
      <c r="M58" s="97" t="s">
        <v>441</v>
      </c>
      <c r="N58" s="98" t="s">
        <v>446</v>
      </c>
      <c r="O58" s="99">
        <v>41934</v>
      </c>
      <c r="P58" s="100" t="s">
        <v>22</v>
      </c>
      <c r="Q58" s="98" t="s">
        <v>450</v>
      </c>
      <c r="R58" s="102" t="s">
        <v>20</v>
      </c>
    </row>
    <row r="59" spans="1:18" s="97" customFormat="1" ht="48.75" x14ac:dyDescent="0.15">
      <c r="B59" s="97">
        <f t="shared" si="2"/>
        <v>8</v>
      </c>
      <c r="C59" s="97">
        <v>2015</v>
      </c>
      <c r="E59" s="107"/>
      <c r="F59" s="98"/>
      <c r="G59" s="105"/>
      <c r="H59" s="110"/>
      <c r="I59" s="120"/>
      <c r="J59" s="95"/>
      <c r="K59" s="95">
        <f>131.15+147.54</f>
        <v>278.69</v>
      </c>
      <c r="L59" s="96" t="s">
        <v>456</v>
      </c>
      <c r="M59" s="97" t="s">
        <v>441</v>
      </c>
      <c r="N59" s="108"/>
      <c r="O59" s="104"/>
      <c r="P59" s="100" t="s">
        <v>22</v>
      </c>
      <c r="Q59" s="98" t="s">
        <v>464</v>
      </c>
      <c r="R59" s="102" t="s">
        <v>20</v>
      </c>
    </row>
    <row r="60" spans="1:18" s="97" customFormat="1" ht="48.75" x14ac:dyDescent="0.15">
      <c r="B60" s="97">
        <f t="shared" si="2"/>
        <v>9</v>
      </c>
      <c r="C60" s="97">
        <v>2015</v>
      </c>
      <c r="E60" s="107"/>
      <c r="F60" s="98"/>
      <c r="G60" s="105"/>
      <c r="H60" s="110"/>
      <c r="I60" s="120"/>
      <c r="J60" s="96"/>
      <c r="K60" s="96">
        <v>10000</v>
      </c>
      <c r="L60" s="96" t="s">
        <v>456</v>
      </c>
      <c r="M60" s="97" t="s">
        <v>441</v>
      </c>
      <c r="N60" s="101"/>
      <c r="O60" s="104"/>
      <c r="P60" s="100"/>
      <c r="Q60" s="98" t="s">
        <v>454</v>
      </c>
      <c r="R60" s="102" t="s">
        <v>20</v>
      </c>
    </row>
    <row r="61" spans="1:18" s="97" customFormat="1" ht="48.75" x14ac:dyDescent="0.15">
      <c r="A61" s="97">
        <f t="shared" ref="A61:B65" si="3">1+A60</f>
        <v>1</v>
      </c>
      <c r="B61" s="97">
        <f t="shared" si="3"/>
        <v>10</v>
      </c>
      <c r="C61" s="97">
        <v>2015</v>
      </c>
      <c r="E61" s="107"/>
      <c r="F61" s="98"/>
      <c r="G61" s="105"/>
      <c r="H61" s="110"/>
      <c r="I61" s="120"/>
      <c r="J61" s="95"/>
      <c r="K61" s="95">
        <f>95+70+70</f>
        <v>235</v>
      </c>
      <c r="L61" s="96" t="s">
        <v>456</v>
      </c>
      <c r="M61" s="97" t="s">
        <v>441</v>
      </c>
      <c r="N61" s="98" t="s">
        <v>446</v>
      </c>
      <c r="O61" s="99">
        <v>41934</v>
      </c>
      <c r="P61" s="100" t="s">
        <v>22</v>
      </c>
      <c r="Q61" s="98" t="s">
        <v>448</v>
      </c>
      <c r="R61" s="102" t="s">
        <v>20</v>
      </c>
    </row>
    <row r="62" spans="1:18" s="97" customFormat="1" ht="48.75" x14ac:dyDescent="0.15">
      <c r="A62" s="97">
        <f t="shared" si="3"/>
        <v>2</v>
      </c>
      <c r="B62" s="97">
        <f t="shared" si="3"/>
        <v>11</v>
      </c>
      <c r="C62" s="97">
        <v>2015</v>
      </c>
      <c r="E62" s="107"/>
      <c r="F62" s="98"/>
      <c r="G62" s="105"/>
      <c r="H62" s="110"/>
      <c r="I62" s="120"/>
      <c r="J62" s="103"/>
      <c r="K62" s="103">
        <v>258.3</v>
      </c>
      <c r="L62" s="96" t="s">
        <v>456</v>
      </c>
      <c r="M62" s="97" t="s">
        <v>441</v>
      </c>
      <c r="N62" s="98" t="s">
        <v>457</v>
      </c>
      <c r="O62" s="99">
        <v>41939</v>
      </c>
      <c r="P62" s="100" t="s">
        <v>21</v>
      </c>
      <c r="Q62" s="98" t="s">
        <v>457</v>
      </c>
      <c r="R62" s="102" t="s">
        <v>20</v>
      </c>
    </row>
    <row r="63" spans="1:18" s="97" customFormat="1" ht="48.75" x14ac:dyDescent="0.15">
      <c r="B63" s="97">
        <f t="shared" si="3"/>
        <v>12</v>
      </c>
      <c r="C63" s="97">
        <v>2015</v>
      </c>
      <c r="E63" s="107"/>
      <c r="F63" s="98"/>
      <c r="G63" s="105"/>
      <c r="H63" s="110"/>
      <c r="I63" s="120"/>
      <c r="J63" s="95"/>
      <c r="K63" s="95">
        <v>240</v>
      </c>
      <c r="L63" s="96" t="s">
        <v>456</v>
      </c>
      <c r="M63" s="97" t="s">
        <v>441</v>
      </c>
      <c r="N63" s="98"/>
      <c r="O63" s="104"/>
      <c r="P63" s="100" t="s">
        <v>22</v>
      </c>
      <c r="Q63" s="98" t="s">
        <v>453</v>
      </c>
      <c r="R63" s="102" t="s">
        <v>20</v>
      </c>
    </row>
    <row r="64" spans="1:18" s="97" customFormat="1" ht="48.75" x14ac:dyDescent="0.15">
      <c r="B64" s="97">
        <f t="shared" si="3"/>
        <v>13</v>
      </c>
      <c r="C64" s="97">
        <v>2015</v>
      </c>
      <c r="E64" s="107"/>
      <c r="F64" s="98"/>
      <c r="G64" s="105"/>
      <c r="H64" s="110"/>
      <c r="I64" s="120"/>
      <c r="J64" s="103"/>
      <c r="K64" s="103">
        <v>661.73</v>
      </c>
      <c r="L64" s="96" t="s">
        <v>456</v>
      </c>
      <c r="M64" s="97" t="s">
        <v>441</v>
      </c>
      <c r="N64" s="98" t="s">
        <v>458</v>
      </c>
      <c r="O64" s="99">
        <v>41934</v>
      </c>
      <c r="P64" s="100" t="s">
        <v>22</v>
      </c>
      <c r="Q64" s="98" t="s">
        <v>458</v>
      </c>
      <c r="R64" s="102" t="s">
        <v>20</v>
      </c>
    </row>
    <row r="65" spans="1:18" s="97" customFormat="1" ht="48.75" x14ac:dyDescent="0.15">
      <c r="B65" s="97">
        <f t="shared" si="3"/>
        <v>14</v>
      </c>
      <c r="C65" s="97">
        <v>2015</v>
      </c>
      <c r="E65" s="107"/>
      <c r="F65" s="98"/>
      <c r="G65" s="105"/>
      <c r="H65" s="110"/>
      <c r="I65" s="120"/>
      <c r="J65" s="103"/>
      <c r="K65" s="103">
        <v>741.8</v>
      </c>
      <c r="L65" s="96" t="s">
        <v>456</v>
      </c>
      <c r="M65" s="98" t="s">
        <v>465</v>
      </c>
      <c r="N65" s="98" t="s">
        <v>467</v>
      </c>
      <c r="P65" s="100" t="s">
        <v>22</v>
      </c>
      <c r="Q65" s="97">
        <v>1246790552</v>
      </c>
      <c r="R65" s="102" t="s">
        <v>20</v>
      </c>
    </row>
    <row r="66" spans="1:18" s="97" customFormat="1" ht="48.75" x14ac:dyDescent="0.15">
      <c r="A66" s="97">
        <f t="shared" ref="A66:B69" si="4">1+A65</f>
        <v>1</v>
      </c>
      <c r="B66" s="97">
        <f t="shared" si="4"/>
        <v>15</v>
      </c>
      <c r="C66" s="97">
        <v>2015</v>
      </c>
      <c r="E66" s="107"/>
      <c r="F66" s="98"/>
      <c r="G66" s="105"/>
      <c r="H66" s="110"/>
      <c r="I66" s="120"/>
      <c r="J66" s="96"/>
      <c r="K66" s="96">
        <v>550.15</v>
      </c>
      <c r="L66" s="96" t="s">
        <v>456</v>
      </c>
      <c r="M66" s="97" t="s">
        <v>441</v>
      </c>
      <c r="N66" s="98" t="s">
        <v>446</v>
      </c>
      <c r="O66" s="99">
        <v>41934</v>
      </c>
      <c r="P66" s="100" t="s">
        <v>22</v>
      </c>
      <c r="Q66" s="98" t="s">
        <v>452</v>
      </c>
      <c r="R66" s="102" t="s">
        <v>20</v>
      </c>
    </row>
    <row r="67" spans="1:18" s="97" customFormat="1" ht="45" customHeight="1" x14ac:dyDescent="0.15">
      <c r="A67" s="97">
        <f t="shared" si="4"/>
        <v>2</v>
      </c>
      <c r="B67" s="97">
        <f t="shared" si="4"/>
        <v>16</v>
      </c>
      <c r="C67" s="97">
        <v>2015</v>
      </c>
      <c r="E67" s="107"/>
      <c r="F67" s="98"/>
      <c r="G67" s="105"/>
      <c r="H67" s="110"/>
      <c r="I67" s="120"/>
      <c r="J67" s="95"/>
      <c r="K67" s="95">
        <v>10000</v>
      </c>
      <c r="L67" s="95" t="s">
        <v>459</v>
      </c>
      <c r="M67" s="97" t="s">
        <v>441</v>
      </c>
      <c r="N67" s="98" t="s">
        <v>457</v>
      </c>
      <c r="O67" s="105">
        <v>41991</v>
      </c>
      <c r="P67" s="97" t="s">
        <v>21</v>
      </c>
      <c r="Q67" s="98" t="s">
        <v>457</v>
      </c>
      <c r="R67" s="102" t="s">
        <v>20</v>
      </c>
    </row>
    <row r="68" spans="1:18" s="97" customFormat="1" ht="48.75" x14ac:dyDescent="0.15">
      <c r="B68" s="97">
        <f t="shared" si="4"/>
        <v>17</v>
      </c>
      <c r="C68" s="97">
        <v>2015</v>
      </c>
      <c r="E68" s="107"/>
      <c r="F68" s="98"/>
      <c r="G68" s="105"/>
      <c r="H68" s="110"/>
      <c r="I68" s="120"/>
      <c r="J68" s="95"/>
      <c r="K68" s="95">
        <v>4500</v>
      </c>
      <c r="L68" s="96" t="s">
        <v>456</v>
      </c>
      <c r="N68" s="98"/>
      <c r="O68" s="104"/>
      <c r="P68" s="100"/>
      <c r="Q68" s="98" t="s">
        <v>454</v>
      </c>
      <c r="R68" s="102" t="s">
        <v>20</v>
      </c>
    </row>
    <row r="69" spans="1:18" s="97" customFormat="1" ht="48.75" x14ac:dyDescent="0.15">
      <c r="B69" s="97">
        <f t="shared" si="4"/>
        <v>18</v>
      </c>
      <c r="C69" s="97">
        <v>2015</v>
      </c>
      <c r="E69" s="107"/>
      <c r="F69" s="98"/>
      <c r="G69" s="105"/>
      <c r="H69" s="110"/>
      <c r="I69" s="120"/>
      <c r="J69" s="95"/>
      <c r="K69" s="95">
        <v>125.37</v>
      </c>
      <c r="L69" s="96" t="s">
        <v>456</v>
      </c>
      <c r="M69" s="97" t="s">
        <v>441</v>
      </c>
      <c r="N69" s="98" t="s">
        <v>458</v>
      </c>
      <c r="O69" s="99">
        <v>41934</v>
      </c>
      <c r="P69" s="100" t="s">
        <v>22</v>
      </c>
      <c r="Q69" s="98" t="s">
        <v>458</v>
      </c>
      <c r="R69" s="102" t="s">
        <v>20</v>
      </c>
    </row>
    <row r="70" spans="1:18" s="97" customFormat="1" ht="48.75" x14ac:dyDescent="0.15">
      <c r="A70" s="97">
        <f t="shared" ref="A70:B70" si="5">1+A69</f>
        <v>1</v>
      </c>
      <c r="B70" s="97">
        <f t="shared" si="5"/>
        <v>19</v>
      </c>
      <c r="C70" s="97">
        <v>2015</v>
      </c>
      <c r="E70" s="107"/>
      <c r="F70" s="98"/>
      <c r="G70" s="105"/>
      <c r="H70" s="110"/>
      <c r="I70" s="120"/>
      <c r="J70" s="95"/>
      <c r="K70" s="95">
        <v>406.52</v>
      </c>
      <c r="L70" s="96" t="s">
        <v>456</v>
      </c>
      <c r="M70" s="97" t="s">
        <v>441</v>
      </c>
      <c r="N70" s="98" t="s">
        <v>446</v>
      </c>
      <c r="O70" s="99">
        <v>41934</v>
      </c>
      <c r="P70" s="100" t="s">
        <v>22</v>
      </c>
      <c r="Q70" s="98" t="s">
        <v>450</v>
      </c>
      <c r="R70" s="102" t="s">
        <v>20</v>
      </c>
    </row>
    <row r="71" spans="1:18" s="97" customFormat="1" ht="48.75" x14ac:dyDescent="0.15">
      <c r="A71" s="97">
        <f>1+A70</f>
        <v>2</v>
      </c>
      <c r="B71" s="97">
        <f>1+B70</f>
        <v>20</v>
      </c>
      <c r="C71" s="97">
        <v>2015</v>
      </c>
      <c r="E71" s="107"/>
      <c r="F71" s="98"/>
      <c r="G71" s="105"/>
      <c r="H71" s="110"/>
      <c r="I71" s="120"/>
      <c r="J71" s="95"/>
      <c r="K71" s="95">
        <v>65.680000000000007</v>
      </c>
      <c r="L71" s="96" t="s">
        <v>456</v>
      </c>
      <c r="M71" s="97" t="s">
        <v>441</v>
      </c>
      <c r="N71" s="98" t="s">
        <v>446</v>
      </c>
      <c r="O71" s="99">
        <v>41934</v>
      </c>
      <c r="P71" s="100" t="s">
        <v>22</v>
      </c>
      <c r="Q71" s="98" t="s">
        <v>449</v>
      </c>
      <c r="R71" s="102" t="s">
        <v>20</v>
      </c>
    </row>
    <row r="72" spans="1:18" s="97" customFormat="1" ht="48.75" x14ac:dyDescent="0.15">
      <c r="B72" s="97">
        <f t="shared" ref="B72:B73" si="6">1+B71</f>
        <v>21</v>
      </c>
      <c r="C72" s="97">
        <v>2015</v>
      </c>
      <c r="E72" s="107"/>
      <c r="F72" s="98"/>
      <c r="G72" s="105"/>
      <c r="H72" s="110"/>
      <c r="I72" s="120"/>
      <c r="J72" s="95"/>
      <c r="K72" s="95">
        <v>40</v>
      </c>
      <c r="L72" s="96" t="s">
        <v>456</v>
      </c>
      <c r="N72" s="98"/>
      <c r="O72" s="105"/>
      <c r="P72" s="100" t="s">
        <v>22</v>
      </c>
      <c r="Q72" s="98" t="s">
        <v>461</v>
      </c>
      <c r="R72" s="102" t="s">
        <v>20</v>
      </c>
    </row>
    <row r="73" spans="1:18" s="97" customFormat="1" ht="48.75" x14ac:dyDescent="0.15">
      <c r="B73" s="97">
        <f t="shared" si="6"/>
        <v>22</v>
      </c>
      <c r="C73" s="97">
        <v>2015</v>
      </c>
      <c r="E73" s="107"/>
      <c r="F73" s="98"/>
      <c r="G73" s="105"/>
      <c r="H73" s="110"/>
      <c r="I73" s="120"/>
      <c r="J73" s="95"/>
      <c r="K73" s="95">
        <f>147.5+16.39</f>
        <v>163.89</v>
      </c>
      <c r="L73" s="96" t="s">
        <v>456</v>
      </c>
      <c r="M73" s="97" t="s">
        <v>441</v>
      </c>
      <c r="N73" s="108"/>
      <c r="O73" s="104"/>
      <c r="P73" s="100" t="s">
        <v>22</v>
      </c>
      <c r="Q73" s="98" t="s">
        <v>464</v>
      </c>
      <c r="R73" s="102" t="s">
        <v>20</v>
      </c>
    </row>
    <row r="74" spans="1:18" s="97" customFormat="1" ht="48.75" x14ac:dyDescent="0.15">
      <c r="A74" s="97">
        <f t="shared" ref="A74:B76" si="7">1+A73</f>
        <v>1</v>
      </c>
      <c r="B74" s="97">
        <f t="shared" si="7"/>
        <v>23</v>
      </c>
      <c r="C74" s="97">
        <v>2015</v>
      </c>
      <c r="E74" s="107"/>
      <c r="F74" s="98"/>
      <c r="G74" s="105"/>
      <c r="H74" s="110"/>
      <c r="I74" s="120"/>
      <c r="J74" s="96"/>
      <c r="K74" s="96">
        <v>110.66</v>
      </c>
      <c r="L74" s="96" t="s">
        <v>456</v>
      </c>
      <c r="M74" s="97" t="s">
        <v>441</v>
      </c>
      <c r="N74" s="98" t="s">
        <v>446</v>
      </c>
      <c r="O74" s="99">
        <v>41934</v>
      </c>
      <c r="P74" s="100" t="s">
        <v>22</v>
      </c>
      <c r="Q74" s="98" t="s">
        <v>452</v>
      </c>
      <c r="R74" s="102" t="s">
        <v>20</v>
      </c>
    </row>
    <row r="75" spans="1:18" s="97" customFormat="1" ht="60" customHeight="1" x14ac:dyDescent="0.15">
      <c r="B75" s="97">
        <f t="shared" si="7"/>
        <v>24</v>
      </c>
      <c r="C75" s="97">
        <v>2015</v>
      </c>
      <c r="E75" s="107"/>
      <c r="F75" s="98"/>
      <c r="G75" s="105"/>
      <c r="H75" s="110"/>
      <c r="I75" s="120"/>
      <c r="J75" s="96"/>
      <c r="K75" s="96">
        <v>46.69</v>
      </c>
      <c r="L75" s="96" t="s">
        <v>456</v>
      </c>
      <c r="M75" s="97" t="s">
        <v>441</v>
      </c>
      <c r="N75" s="98"/>
      <c r="O75" s="104"/>
      <c r="P75" s="100" t="s">
        <v>22</v>
      </c>
      <c r="Q75" s="98" t="s">
        <v>455</v>
      </c>
      <c r="R75" s="102" t="s">
        <v>20</v>
      </c>
    </row>
    <row r="76" spans="1:18" s="97" customFormat="1" ht="48.75" x14ac:dyDescent="0.15">
      <c r="B76" s="97">
        <f t="shared" si="7"/>
        <v>25</v>
      </c>
      <c r="C76" s="97">
        <v>2015</v>
      </c>
      <c r="E76" s="106"/>
      <c r="F76" s="98"/>
      <c r="G76" s="105"/>
      <c r="H76" s="110"/>
      <c r="I76" s="120"/>
      <c r="J76" s="96"/>
      <c r="K76" s="96">
        <v>475.02</v>
      </c>
      <c r="L76" s="96" t="s">
        <v>456</v>
      </c>
      <c r="N76" s="98"/>
      <c r="O76" s="99"/>
      <c r="P76" s="100"/>
      <c r="Q76" s="101" t="s">
        <v>460</v>
      </c>
      <c r="R76" s="102" t="s">
        <v>20</v>
      </c>
    </row>
    <row r="77" spans="1:18" s="97" customFormat="1" ht="48.75" x14ac:dyDescent="0.15">
      <c r="A77" s="97">
        <f t="shared" ref="A77:B81" si="8">1+A76</f>
        <v>1</v>
      </c>
      <c r="B77" s="97">
        <f t="shared" si="8"/>
        <v>26</v>
      </c>
      <c r="C77" s="97">
        <v>2015</v>
      </c>
      <c r="E77" s="107"/>
      <c r="F77" s="98"/>
      <c r="G77" s="105"/>
      <c r="H77" s="110"/>
      <c r="I77" s="120"/>
      <c r="J77" s="95"/>
      <c r="K77" s="95">
        <v>60</v>
      </c>
      <c r="L77" s="96" t="s">
        <v>456</v>
      </c>
      <c r="M77" s="97" t="s">
        <v>441</v>
      </c>
      <c r="N77" s="98" t="s">
        <v>446</v>
      </c>
      <c r="O77" s="99">
        <v>41934</v>
      </c>
      <c r="P77" s="100" t="s">
        <v>22</v>
      </c>
      <c r="Q77" s="98" t="s">
        <v>448</v>
      </c>
      <c r="R77" s="102" t="s">
        <v>20</v>
      </c>
    </row>
    <row r="78" spans="1:18" s="97" customFormat="1" ht="48.75" x14ac:dyDescent="0.15">
      <c r="A78" s="97">
        <f t="shared" si="8"/>
        <v>2</v>
      </c>
      <c r="B78" s="97">
        <f t="shared" si="8"/>
        <v>27</v>
      </c>
      <c r="C78" s="97">
        <v>2015</v>
      </c>
      <c r="E78" s="107"/>
      <c r="F78" s="98"/>
      <c r="G78" s="105"/>
      <c r="H78" s="110"/>
      <c r="I78" s="120"/>
      <c r="J78" s="95"/>
      <c r="K78" s="95">
        <f>42+5.5</f>
        <v>47.5</v>
      </c>
      <c r="L78" s="96" t="s">
        <v>456</v>
      </c>
      <c r="M78" s="97" t="s">
        <v>441</v>
      </c>
      <c r="N78" s="98" t="s">
        <v>446</v>
      </c>
      <c r="O78" s="99">
        <v>41934</v>
      </c>
      <c r="P78" s="100" t="s">
        <v>22</v>
      </c>
      <c r="Q78" s="98" t="s">
        <v>450</v>
      </c>
      <c r="R78" s="102" t="s">
        <v>20</v>
      </c>
    </row>
    <row r="79" spans="1:18" s="97" customFormat="1" ht="48.75" x14ac:dyDescent="0.15">
      <c r="A79" s="97" t="e">
        <f>1+#REF!</f>
        <v>#REF!</v>
      </c>
      <c r="B79" s="97">
        <f t="shared" si="8"/>
        <v>28</v>
      </c>
      <c r="C79" s="97">
        <v>2015</v>
      </c>
      <c r="E79" s="107"/>
      <c r="F79" s="98"/>
      <c r="G79" s="105"/>
      <c r="H79" s="110"/>
      <c r="I79" s="120"/>
      <c r="J79" s="95"/>
      <c r="K79" s="95">
        <v>147.54</v>
      </c>
      <c r="L79" s="96" t="s">
        <v>456</v>
      </c>
      <c r="M79" s="97" t="s">
        <v>441</v>
      </c>
      <c r="N79" s="98" t="s">
        <v>446</v>
      </c>
      <c r="O79" s="99">
        <v>41934</v>
      </c>
      <c r="P79" s="100" t="s">
        <v>22</v>
      </c>
      <c r="Q79" s="98" t="s">
        <v>446</v>
      </c>
      <c r="R79" s="102" t="s">
        <v>20</v>
      </c>
    </row>
    <row r="80" spans="1:18" s="97" customFormat="1" ht="48.75" x14ac:dyDescent="0.15">
      <c r="B80" s="97">
        <f t="shared" si="8"/>
        <v>29</v>
      </c>
      <c r="C80" s="97">
        <v>2015</v>
      </c>
      <c r="E80" s="107"/>
      <c r="F80" s="98"/>
      <c r="G80" s="105"/>
      <c r="H80" s="110"/>
      <c r="I80" s="120"/>
      <c r="J80" s="96"/>
      <c r="K80" s="96">
        <f>278.69+262.3</f>
        <v>540.99</v>
      </c>
      <c r="L80" s="96" t="s">
        <v>456</v>
      </c>
      <c r="M80" s="97" t="s">
        <v>441</v>
      </c>
      <c r="N80" s="108">
        <v>1554950558</v>
      </c>
      <c r="O80" s="104"/>
      <c r="P80" s="100" t="s">
        <v>22</v>
      </c>
      <c r="Q80" s="98" t="s">
        <v>464</v>
      </c>
      <c r="R80" s="102" t="s">
        <v>20</v>
      </c>
    </row>
    <row r="81" spans="2:18" s="97" customFormat="1" ht="48.75" x14ac:dyDescent="0.15">
      <c r="B81" s="97">
        <f t="shared" si="8"/>
        <v>30</v>
      </c>
      <c r="C81" s="97">
        <v>2015</v>
      </c>
      <c r="E81" s="107"/>
      <c r="F81" s="98"/>
      <c r="G81" s="105"/>
      <c r="H81" s="110"/>
      <c r="I81" s="120"/>
      <c r="J81" s="95"/>
      <c r="K81" s="95">
        <v>1268</v>
      </c>
      <c r="L81" s="96" t="s">
        <v>456</v>
      </c>
      <c r="N81" s="108"/>
      <c r="O81" s="104"/>
      <c r="P81" s="100"/>
      <c r="Q81" s="98" t="s">
        <v>453</v>
      </c>
      <c r="R81" s="102" t="s">
        <v>20</v>
      </c>
    </row>
    <row r="82" spans="2:18" s="97" customFormat="1" ht="45" customHeight="1" x14ac:dyDescent="0.2">
      <c r="D82" s="100"/>
      <c r="E82" s="106"/>
      <c r="F82" s="98"/>
      <c r="H82" s="106"/>
      <c r="I82" s="120"/>
      <c r="J82" s="95"/>
      <c r="K82" s="95"/>
      <c r="L82" s="95"/>
      <c r="N82" s="98"/>
      <c r="R82" s="106"/>
    </row>
    <row r="83" spans="2:18" s="97" customFormat="1" ht="45" customHeight="1" x14ac:dyDescent="0.2">
      <c r="D83" s="100"/>
      <c r="E83" s="106"/>
      <c r="F83" s="98"/>
      <c r="H83" s="106"/>
      <c r="I83" s="120"/>
      <c r="J83" s="95"/>
      <c r="K83" s="95"/>
      <c r="L83" s="95"/>
      <c r="N83" s="98"/>
      <c r="R83" s="106"/>
    </row>
    <row r="84" spans="2:18" s="97" customFormat="1" ht="45" customHeight="1" x14ac:dyDescent="0.2">
      <c r="D84" s="100"/>
      <c r="E84" s="106"/>
      <c r="F84" s="98"/>
      <c r="H84" s="106"/>
      <c r="I84" s="120"/>
      <c r="J84" s="95"/>
      <c r="K84" s="95"/>
      <c r="L84" s="95"/>
      <c r="N84" s="98"/>
      <c r="R84" s="106"/>
    </row>
    <row r="85" spans="2:18" s="97" customFormat="1" ht="45" customHeight="1" x14ac:dyDescent="0.2">
      <c r="D85" s="100"/>
      <c r="E85" s="106"/>
      <c r="F85" s="98"/>
      <c r="H85" s="106"/>
      <c r="I85" s="120"/>
      <c r="J85" s="95"/>
      <c r="K85" s="95"/>
      <c r="L85" s="95"/>
      <c r="N85" s="98"/>
      <c r="R85" s="106"/>
    </row>
    <row r="86" spans="2:18" s="97" customFormat="1" ht="45" customHeight="1" x14ac:dyDescent="0.2">
      <c r="D86" s="100"/>
      <c r="E86" s="106"/>
      <c r="F86" s="98"/>
      <c r="H86" s="106"/>
      <c r="I86" s="120"/>
      <c r="J86" s="95"/>
      <c r="K86" s="95"/>
      <c r="L86" s="95"/>
      <c r="N86" s="98"/>
      <c r="R86" s="106"/>
    </row>
    <row r="87" spans="2:18" s="97" customFormat="1" ht="45" customHeight="1" x14ac:dyDescent="0.2">
      <c r="D87" s="100"/>
      <c r="E87" s="106"/>
      <c r="F87" s="98"/>
      <c r="H87" s="106"/>
      <c r="I87" s="120"/>
      <c r="J87" s="95"/>
      <c r="K87" s="95"/>
      <c r="L87" s="95"/>
      <c r="N87" s="98"/>
      <c r="R87" s="106"/>
    </row>
    <row r="88" spans="2:18" s="97" customFormat="1" ht="45" customHeight="1" x14ac:dyDescent="0.2">
      <c r="D88" s="100"/>
      <c r="E88" s="106"/>
      <c r="F88" s="98"/>
      <c r="H88" s="106"/>
      <c r="I88" s="120"/>
      <c r="J88" s="95"/>
      <c r="K88" s="95"/>
      <c r="L88" s="95"/>
      <c r="N88" s="98"/>
      <c r="R88" s="106"/>
    </row>
    <row r="89" spans="2:18" s="97" customFormat="1" ht="45" customHeight="1" x14ac:dyDescent="0.2">
      <c r="D89" s="100"/>
      <c r="E89" s="106"/>
      <c r="F89" s="98"/>
      <c r="H89" s="106"/>
      <c r="I89" s="120"/>
      <c r="J89" s="95"/>
      <c r="K89" s="95"/>
      <c r="L89" s="95"/>
      <c r="N89" s="98"/>
      <c r="R89" s="106"/>
    </row>
    <row r="90" spans="2:18" s="97" customFormat="1" ht="45" customHeight="1" x14ac:dyDescent="0.2">
      <c r="D90" s="100"/>
      <c r="E90" s="106"/>
      <c r="F90" s="98"/>
      <c r="H90" s="106"/>
      <c r="I90" s="120"/>
      <c r="J90" s="95"/>
      <c r="K90" s="95"/>
      <c r="L90" s="95"/>
      <c r="N90" s="98"/>
      <c r="R90" s="106"/>
    </row>
    <row r="91" spans="2:18" s="97" customFormat="1" ht="45" customHeight="1" x14ac:dyDescent="0.2">
      <c r="D91" s="100"/>
      <c r="E91" s="106"/>
      <c r="F91" s="98"/>
      <c r="H91" s="106"/>
      <c r="I91" s="120"/>
      <c r="J91" s="95"/>
      <c r="K91" s="95"/>
      <c r="L91" s="95"/>
      <c r="N91" s="98"/>
      <c r="R91" s="106"/>
    </row>
    <row r="92" spans="2:18" s="97" customFormat="1" ht="45" customHeight="1" x14ac:dyDescent="0.2">
      <c r="D92" s="100"/>
      <c r="E92" s="106"/>
      <c r="F92" s="98"/>
      <c r="H92" s="106"/>
      <c r="I92" s="120"/>
      <c r="J92" s="95"/>
      <c r="K92" s="95"/>
      <c r="L92" s="95"/>
      <c r="N92" s="98"/>
      <c r="R92" s="106"/>
    </row>
    <row r="93" spans="2:18" s="97" customFormat="1" ht="45" customHeight="1" x14ac:dyDescent="0.2">
      <c r="D93" s="100"/>
      <c r="E93" s="106"/>
      <c r="F93" s="98"/>
      <c r="H93" s="106"/>
      <c r="I93" s="120"/>
      <c r="J93" s="95"/>
      <c r="K93" s="95"/>
      <c r="L93" s="95"/>
      <c r="N93" s="98"/>
      <c r="R93" s="106"/>
    </row>
    <row r="94" spans="2:18" s="97" customFormat="1" ht="45" customHeight="1" x14ac:dyDescent="0.2">
      <c r="D94" s="100"/>
      <c r="E94" s="106"/>
      <c r="F94" s="98"/>
      <c r="H94" s="106"/>
      <c r="I94" s="120"/>
      <c r="J94" s="95"/>
      <c r="K94" s="95"/>
      <c r="L94" s="95"/>
      <c r="N94" s="98"/>
      <c r="R94" s="106"/>
    </row>
    <row r="95" spans="2:18" s="97" customFormat="1" ht="45" customHeight="1" x14ac:dyDescent="0.2">
      <c r="D95" s="100"/>
      <c r="E95" s="106"/>
      <c r="F95" s="98"/>
      <c r="H95" s="106"/>
      <c r="I95" s="120"/>
      <c r="J95" s="95"/>
      <c r="K95" s="95"/>
      <c r="L95" s="95"/>
      <c r="N95" s="98"/>
      <c r="R95" s="106"/>
    </row>
    <row r="96" spans="2:18" s="97" customFormat="1" ht="45" customHeight="1" x14ac:dyDescent="0.2">
      <c r="D96" s="100"/>
      <c r="E96" s="106"/>
      <c r="F96" s="98"/>
      <c r="H96" s="106"/>
      <c r="I96" s="120"/>
      <c r="J96" s="95"/>
      <c r="K96" s="95"/>
      <c r="L96" s="95"/>
      <c r="N96" s="98"/>
      <c r="R96" s="106"/>
    </row>
    <row r="97" spans="4:18" s="97" customFormat="1" ht="45" customHeight="1" x14ac:dyDescent="0.2">
      <c r="D97" s="100"/>
      <c r="E97" s="106"/>
      <c r="F97" s="98"/>
      <c r="H97" s="106"/>
      <c r="I97" s="120"/>
      <c r="J97" s="95"/>
      <c r="K97" s="95"/>
      <c r="L97" s="95"/>
      <c r="N97" s="98"/>
      <c r="R97" s="106"/>
    </row>
    <row r="98" spans="4:18" s="97" customFormat="1" ht="45" customHeight="1" x14ac:dyDescent="0.2">
      <c r="D98" s="100"/>
      <c r="E98" s="106"/>
      <c r="F98" s="98"/>
      <c r="H98" s="106"/>
      <c r="I98" s="120"/>
      <c r="J98" s="95"/>
      <c r="K98" s="95"/>
      <c r="L98" s="95"/>
      <c r="N98" s="98"/>
      <c r="R98" s="106"/>
    </row>
    <row r="99" spans="4:18" s="97" customFormat="1" ht="45" customHeight="1" x14ac:dyDescent="0.2">
      <c r="D99" s="100"/>
      <c r="E99" s="106"/>
      <c r="F99" s="98"/>
      <c r="H99" s="106"/>
      <c r="I99" s="120"/>
      <c r="J99" s="95"/>
      <c r="K99" s="95"/>
      <c r="L99" s="95"/>
      <c r="N99" s="98"/>
      <c r="R99" s="106"/>
    </row>
    <row r="100" spans="4:18" s="97" customFormat="1" ht="45" customHeight="1" x14ac:dyDescent="0.2">
      <c r="D100" s="100"/>
      <c r="E100" s="106"/>
      <c r="F100" s="98"/>
      <c r="H100" s="106"/>
      <c r="I100" s="120"/>
      <c r="J100" s="95"/>
      <c r="K100" s="95"/>
      <c r="L100" s="95"/>
      <c r="N100" s="98"/>
      <c r="R100" s="106"/>
    </row>
    <row r="101" spans="4:18" s="97" customFormat="1" ht="45" customHeight="1" x14ac:dyDescent="0.2">
      <c r="D101" s="100"/>
      <c r="E101" s="106"/>
      <c r="F101" s="98"/>
      <c r="H101" s="106"/>
      <c r="I101" s="120"/>
      <c r="J101" s="95"/>
      <c r="K101" s="95"/>
      <c r="L101" s="95"/>
      <c r="N101" s="98"/>
      <c r="R101" s="106"/>
    </row>
    <row r="102" spans="4:18" s="97" customFormat="1" ht="45" customHeight="1" x14ac:dyDescent="0.2">
      <c r="D102" s="100"/>
      <c r="E102" s="106"/>
      <c r="F102" s="98"/>
      <c r="H102" s="106"/>
      <c r="I102" s="120"/>
      <c r="J102" s="95"/>
      <c r="K102" s="95"/>
      <c r="L102" s="95"/>
      <c r="N102" s="98"/>
      <c r="R102" s="106"/>
    </row>
    <row r="103" spans="4:18" s="97" customFormat="1" ht="45" customHeight="1" x14ac:dyDescent="0.2">
      <c r="D103" s="100"/>
      <c r="E103" s="106"/>
      <c r="F103" s="98"/>
      <c r="H103" s="106"/>
      <c r="I103" s="120"/>
      <c r="J103" s="95"/>
      <c r="K103" s="95"/>
      <c r="L103" s="95"/>
      <c r="N103" s="98"/>
      <c r="R103" s="106"/>
    </row>
    <row r="104" spans="4:18" s="97" customFormat="1" ht="45" customHeight="1" x14ac:dyDescent="0.2">
      <c r="D104" s="100"/>
      <c r="E104" s="106"/>
      <c r="F104" s="98"/>
      <c r="H104" s="106"/>
      <c r="I104" s="120"/>
      <c r="J104" s="95"/>
      <c r="K104" s="95"/>
      <c r="L104" s="95"/>
      <c r="N104" s="98"/>
      <c r="R104" s="106"/>
    </row>
    <row r="105" spans="4:18" s="97" customFormat="1" ht="45" customHeight="1" x14ac:dyDescent="0.2">
      <c r="D105" s="100"/>
      <c r="E105" s="106"/>
      <c r="F105" s="98"/>
      <c r="H105" s="106"/>
      <c r="I105" s="120"/>
      <c r="J105" s="95"/>
      <c r="K105" s="95"/>
      <c r="L105" s="95"/>
      <c r="N105" s="98"/>
      <c r="R105" s="106"/>
    </row>
    <row r="106" spans="4:18" s="97" customFormat="1" ht="45" customHeight="1" x14ac:dyDescent="0.2">
      <c r="D106" s="100"/>
      <c r="E106" s="106"/>
      <c r="F106" s="98"/>
      <c r="H106" s="106"/>
      <c r="I106" s="120"/>
      <c r="J106" s="95"/>
      <c r="K106" s="95"/>
      <c r="L106" s="95"/>
      <c r="N106" s="98"/>
      <c r="R106" s="106"/>
    </row>
    <row r="107" spans="4:18" s="97" customFormat="1" ht="45" customHeight="1" x14ac:dyDescent="0.2">
      <c r="D107" s="100"/>
      <c r="E107" s="106"/>
      <c r="F107" s="98"/>
      <c r="H107" s="106"/>
      <c r="I107" s="120"/>
      <c r="J107" s="95"/>
      <c r="K107" s="95"/>
      <c r="L107" s="95"/>
      <c r="N107" s="98"/>
      <c r="R107" s="106"/>
    </row>
    <row r="108" spans="4:18" s="97" customFormat="1" ht="45" customHeight="1" x14ac:dyDescent="0.2">
      <c r="D108" s="100"/>
      <c r="E108" s="106"/>
      <c r="F108" s="98"/>
      <c r="H108" s="106"/>
      <c r="I108" s="120"/>
      <c r="J108" s="95"/>
      <c r="K108" s="95"/>
      <c r="L108" s="95"/>
      <c r="N108" s="98"/>
      <c r="R108" s="106"/>
    </row>
    <row r="109" spans="4:18" s="97" customFormat="1" ht="45" customHeight="1" x14ac:dyDescent="0.2">
      <c r="D109" s="100"/>
      <c r="E109" s="106"/>
      <c r="F109" s="98"/>
      <c r="H109" s="106"/>
      <c r="I109" s="120"/>
      <c r="J109" s="95"/>
      <c r="K109" s="95"/>
      <c r="L109" s="95"/>
      <c r="N109" s="98"/>
      <c r="R109" s="106"/>
    </row>
    <row r="110" spans="4:18" s="97" customFormat="1" ht="45" customHeight="1" x14ac:dyDescent="0.2">
      <c r="D110" s="100"/>
      <c r="E110" s="106"/>
      <c r="F110" s="98"/>
      <c r="H110" s="106"/>
      <c r="I110" s="120"/>
      <c r="J110" s="95"/>
      <c r="K110" s="95"/>
      <c r="L110" s="95"/>
      <c r="N110" s="98"/>
      <c r="R110" s="106"/>
    </row>
    <row r="111" spans="4:18" s="97" customFormat="1" ht="45" customHeight="1" x14ac:dyDescent="0.2">
      <c r="D111" s="100"/>
      <c r="E111" s="106"/>
      <c r="F111" s="98"/>
      <c r="H111" s="106"/>
      <c r="I111" s="120"/>
      <c r="J111" s="95"/>
      <c r="K111" s="95"/>
      <c r="L111" s="95"/>
      <c r="N111" s="98"/>
      <c r="R111" s="106"/>
    </row>
    <row r="112" spans="4:18" s="97" customFormat="1" ht="45" customHeight="1" x14ac:dyDescent="0.2">
      <c r="D112" s="100"/>
      <c r="E112" s="106"/>
      <c r="F112" s="98"/>
      <c r="H112" s="106"/>
      <c r="I112" s="120"/>
      <c r="J112" s="95"/>
      <c r="K112" s="95"/>
      <c r="L112" s="95"/>
      <c r="N112" s="98"/>
      <c r="R112" s="106"/>
    </row>
    <row r="113" spans="4:18" s="97" customFormat="1" ht="45" customHeight="1" x14ac:dyDescent="0.2">
      <c r="D113" s="100"/>
      <c r="E113" s="106"/>
      <c r="F113" s="98"/>
      <c r="H113" s="106"/>
      <c r="I113" s="120"/>
      <c r="J113" s="95"/>
      <c r="K113" s="95"/>
      <c r="L113" s="95"/>
      <c r="N113" s="98"/>
      <c r="R113" s="106"/>
    </row>
    <row r="114" spans="4:18" s="97" customFormat="1" ht="45" customHeight="1" x14ac:dyDescent="0.2">
      <c r="D114" s="100"/>
      <c r="E114" s="106"/>
      <c r="F114" s="98"/>
      <c r="H114" s="106"/>
      <c r="I114" s="120"/>
      <c r="J114" s="95"/>
      <c r="K114" s="95"/>
      <c r="L114" s="95"/>
      <c r="N114" s="98"/>
      <c r="R114" s="106"/>
    </row>
    <row r="115" spans="4:18" s="97" customFormat="1" ht="45" customHeight="1" x14ac:dyDescent="0.2">
      <c r="D115" s="100"/>
      <c r="E115" s="106"/>
      <c r="F115" s="98"/>
      <c r="H115" s="106"/>
      <c r="I115" s="120"/>
      <c r="J115" s="95"/>
      <c r="K115" s="95"/>
      <c r="L115" s="95"/>
      <c r="N115" s="98"/>
      <c r="R115" s="106"/>
    </row>
    <row r="116" spans="4:18" s="97" customFormat="1" ht="45" customHeight="1" x14ac:dyDescent="0.2">
      <c r="D116" s="100"/>
      <c r="E116" s="106"/>
      <c r="F116" s="98"/>
      <c r="H116" s="106"/>
      <c r="I116" s="120"/>
      <c r="J116" s="95"/>
      <c r="K116" s="95"/>
      <c r="L116" s="95"/>
      <c r="N116" s="98"/>
      <c r="R116" s="106"/>
    </row>
    <row r="117" spans="4:18" s="97" customFormat="1" ht="45" customHeight="1" x14ac:dyDescent="0.2">
      <c r="D117" s="100"/>
      <c r="E117" s="106"/>
      <c r="F117" s="98"/>
      <c r="H117" s="106"/>
      <c r="I117" s="120"/>
      <c r="J117" s="95"/>
      <c r="K117" s="95"/>
      <c r="L117" s="95"/>
      <c r="N117" s="98"/>
      <c r="R117" s="106"/>
    </row>
    <row r="118" spans="4:18" s="97" customFormat="1" ht="45" customHeight="1" x14ac:dyDescent="0.2">
      <c r="D118" s="100"/>
      <c r="E118" s="106"/>
      <c r="F118" s="98"/>
      <c r="H118" s="106"/>
      <c r="I118" s="120"/>
      <c r="J118" s="95"/>
      <c r="K118" s="95"/>
      <c r="L118" s="95"/>
      <c r="N118" s="98"/>
      <c r="R118" s="106"/>
    </row>
    <row r="119" spans="4:18" s="97" customFormat="1" ht="45" customHeight="1" x14ac:dyDescent="0.2">
      <c r="D119" s="100"/>
      <c r="E119" s="106"/>
      <c r="F119" s="98"/>
      <c r="H119" s="106"/>
      <c r="I119" s="120"/>
      <c r="J119" s="95"/>
      <c r="K119" s="95"/>
      <c r="L119" s="95"/>
      <c r="N119" s="98"/>
      <c r="R119" s="106"/>
    </row>
    <row r="120" spans="4:18" s="97" customFormat="1" ht="45" customHeight="1" x14ac:dyDescent="0.2">
      <c r="D120" s="100"/>
      <c r="E120" s="106"/>
      <c r="F120" s="98"/>
      <c r="H120" s="106"/>
      <c r="I120" s="120"/>
      <c r="J120" s="95"/>
      <c r="K120" s="95"/>
      <c r="L120" s="95"/>
      <c r="N120" s="98"/>
      <c r="R120" s="106"/>
    </row>
    <row r="121" spans="4:18" s="97" customFormat="1" ht="45" customHeight="1" x14ac:dyDescent="0.2">
      <c r="D121" s="100"/>
      <c r="E121" s="106"/>
      <c r="F121" s="98"/>
      <c r="H121" s="106"/>
      <c r="I121" s="120"/>
      <c r="J121" s="95"/>
      <c r="K121" s="95"/>
      <c r="L121" s="95"/>
      <c r="N121" s="98"/>
      <c r="R121" s="106"/>
    </row>
    <row r="122" spans="4:18" s="97" customFormat="1" ht="45" customHeight="1" x14ac:dyDescent="0.2">
      <c r="D122" s="100"/>
      <c r="E122" s="106"/>
      <c r="F122" s="98"/>
      <c r="H122" s="106"/>
      <c r="I122" s="120"/>
      <c r="J122" s="95"/>
      <c r="K122" s="95"/>
      <c r="L122" s="95"/>
      <c r="N122" s="98"/>
      <c r="R122" s="106"/>
    </row>
    <row r="123" spans="4:18" s="97" customFormat="1" ht="45" customHeight="1" x14ac:dyDescent="0.2">
      <c r="D123" s="100"/>
      <c r="E123" s="106"/>
      <c r="F123" s="98"/>
      <c r="H123" s="106"/>
      <c r="I123" s="120"/>
      <c r="J123" s="95"/>
      <c r="K123" s="95"/>
      <c r="L123" s="95"/>
      <c r="N123" s="98"/>
      <c r="R123" s="106"/>
    </row>
    <row r="124" spans="4:18" s="97" customFormat="1" ht="45" customHeight="1" x14ac:dyDescent="0.2">
      <c r="D124" s="100"/>
      <c r="E124" s="106"/>
      <c r="F124" s="98"/>
      <c r="H124" s="106"/>
      <c r="I124" s="120"/>
      <c r="J124" s="95"/>
      <c r="K124" s="95"/>
      <c r="L124" s="95"/>
      <c r="N124" s="98"/>
      <c r="R124" s="106"/>
    </row>
    <row r="125" spans="4:18" s="97" customFormat="1" ht="45" customHeight="1" x14ac:dyDescent="0.2">
      <c r="D125" s="100"/>
      <c r="E125" s="106"/>
      <c r="F125" s="98"/>
      <c r="H125" s="106"/>
      <c r="I125" s="120"/>
      <c r="J125" s="95"/>
      <c r="K125" s="95"/>
      <c r="L125" s="95"/>
      <c r="N125" s="98"/>
      <c r="R125" s="106"/>
    </row>
    <row r="126" spans="4:18" s="97" customFormat="1" ht="45" customHeight="1" x14ac:dyDescent="0.2">
      <c r="D126" s="100"/>
      <c r="E126" s="106"/>
      <c r="F126" s="98"/>
      <c r="H126" s="106"/>
      <c r="I126" s="120"/>
      <c r="J126" s="95"/>
      <c r="K126" s="95"/>
      <c r="L126" s="95"/>
      <c r="N126" s="98"/>
      <c r="R126" s="106"/>
    </row>
    <row r="127" spans="4:18" s="97" customFormat="1" ht="45" customHeight="1" x14ac:dyDescent="0.2">
      <c r="D127" s="100"/>
      <c r="E127" s="106"/>
      <c r="F127" s="98"/>
      <c r="H127" s="106"/>
      <c r="I127" s="120"/>
      <c r="J127" s="95"/>
      <c r="K127" s="95"/>
      <c r="L127" s="95"/>
      <c r="N127" s="98"/>
      <c r="R127" s="106"/>
    </row>
    <row r="128" spans="4:18" s="97" customFormat="1" ht="45" customHeight="1" x14ac:dyDescent="0.2">
      <c r="D128" s="100"/>
      <c r="E128" s="106"/>
      <c r="F128" s="98"/>
      <c r="H128" s="106"/>
      <c r="I128" s="120"/>
      <c r="J128" s="95"/>
      <c r="K128" s="95"/>
      <c r="L128" s="95"/>
      <c r="N128" s="98"/>
      <c r="R128" s="106"/>
    </row>
    <row r="129" spans="4:18" s="97" customFormat="1" ht="45" customHeight="1" x14ac:dyDescent="0.2">
      <c r="D129" s="100"/>
      <c r="E129" s="106"/>
      <c r="F129" s="98"/>
      <c r="H129" s="106"/>
      <c r="I129" s="120"/>
      <c r="J129" s="95"/>
      <c r="K129" s="95"/>
      <c r="L129" s="95"/>
      <c r="N129" s="98"/>
      <c r="R129" s="106"/>
    </row>
    <row r="130" spans="4:18" s="97" customFormat="1" ht="45" customHeight="1" x14ac:dyDescent="0.2">
      <c r="D130" s="100"/>
      <c r="E130" s="106"/>
      <c r="F130" s="98"/>
      <c r="H130" s="106"/>
      <c r="I130" s="120"/>
      <c r="J130" s="95"/>
      <c r="K130" s="95"/>
      <c r="L130" s="95"/>
      <c r="N130" s="98"/>
      <c r="R130" s="106"/>
    </row>
    <row r="131" spans="4:18" s="97" customFormat="1" ht="45" customHeight="1" x14ac:dyDescent="0.2">
      <c r="D131" s="100"/>
      <c r="E131" s="106"/>
      <c r="F131" s="98"/>
      <c r="H131" s="106"/>
      <c r="I131" s="120"/>
      <c r="J131" s="95"/>
      <c r="K131" s="95"/>
      <c r="L131" s="95"/>
      <c r="N131" s="98"/>
      <c r="R131" s="106"/>
    </row>
    <row r="132" spans="4:18" s="97" customFormat="1" ht="45" customHeight="1" x14ac:dyDescent="0.2">
      <c r="D132" s="100"/>
      <c r="E132" s="106"/>
      <c r="F132" s="98"/>
      <c r="H132" s="106"/>
      <c r="I132" s="120"/>
      <c r="J132" s="95"/>
      <c r="K132" s="95"/>
      <c r="L132" s="95"/>
      <c r="N132" s="98"/>
      <c r="R132" s="106"/>
    </row>
    <row r="133" spans="4:18" s="97" customFormat="1" ht="45" customHeight="1" x14ac:dyDescent="0.2">
      <c r="D133" s="100"/>
      <c r="E133" s="106"/>
      <c r="F133" s="98"/>
      <c r="H133" s="106"/>
      <c r="I133" s="120"/>
      <c r="J133" s="95"/>
      <c r="K133" s="95"/>
      <c r="L133" s="95"/>
      <c r="N133" s="98"/>
      <c r="R133" s="106"/>
    </row>
    <row r="134" spans="4:18" s="97" customFormat="1" ht="45" customHeight="1" x14ac:dyDescent="0.2">
      <c r="D134" s="100"/>
      <c r="E134" s="106"/>
      <c r="F134" s="98"/>
      <c r="H134" s="106"/>
      <c r="I134" s="120"/>
      <c r="J134" s="95"/>
      <c r="K134" s="95"/>
      <c r="L134" s="95"/>
      <c r="N134" s="98"/>
      <c r="R134" s="106"/>
    </row>
    <row r="135" spans="4:18" s="97" customFormat="1" ht="45" customHeight="1" x14ac:dyDescent="0.2">
      <c r="D135" s="100"/>
      <c r="E135" s="106"/>
      <c r="F135" s="98"/>
      <c r="H135" s="106"/>
      <c r="I135" s="120"/>
      <c r="J135" s="95"/>
      <c r="K135" s="95"/>
      <c r="L135" s="95"/>
      <c r="N135" s="98"/>
      <c r="R135" s="106"/>
    </row>
    <row r="136" spans="4:18" s="97" customFormat="1" ht="45" customHeight="1" x14ac:dyDescent="0.2">
      <c r="D136" s="100"/>
      <c r="E136" s="106"/>
      <c r="F136" s="98"/>
      <c r="H136" s="106"/>
      <c r="I136" s="120"/>
      <c r="J136" s="95"/>
      <c r="K136" s="95"/>
      <c r="L136" s="95"/>
      <c r="N136" s="98"/>
      <c r="R136" s="106"/>
    </row>
    <row r="137" spans="4:18" s="97" customFormat="1" ht="45" customHeight="1" x14ac:dyDescent="0.2">
      <c r="D137" s="100"/>
      <c r="E137" s="106"/>
      <c r="F137" s="98"/>
      <c r="H137" s="106"/>
      <c r="I137" s="120"/>
      <c r="J137" s="95"/>
      <c r="K137" s="95"/>
      <c r="L137" s="95"/>
      <c r="N137" s="98"/>
      <c r="R137" s="106"/>
    </row>
    <row r="138" spans="4:18" s="97" customFormat="1" ht="45" customHeight="1" x14ac:dyDescent="0.2">
      <c r="D138" s="100"/>
      <c r="E138" s="106"/>
      <c r="F138" s="98"/>
      <c r="H138" s="106"/>
      <c r="I138" s="120"/>
      <c r="J138" s="95"/>
      <c r="K138" s="95"/>
      <c r="L138" s="95"/>
      <c r="N138" s="98"/>
      <c r="R138" s="106"/>
    </row>
    <row r="139" spans="4:18" s="97" customFormat="1" ht="45" customHeight="1" x14ac:dyDescent="0.2">
      <c r="D139" s="100"/>
      <c r="E139" s="106"/>
      <c r="F139" s="98"/>
      <c r="H139" s="106"/>
      <c r="I139" s="120"/>
      <c r="J139" s="95"/>
      <c r="K139" s="95"/>
      <c r="L139" s="95"/>
      <c r="N139" s="98"/>
      <c r="R139" s="106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76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B32" sqref="B32"/>
    </sheetView>
  </sheetViews>
  <sheetFormatPr defaultRowHeight="15" x14ac:dyDescent="0.2"/>
  <cols>
    <col min="1" max="1" width="16.94921875" customWidth="1"/>
    <col min="2" max="2" width="26.5" customWidth="1"/>
    <col min="4" max="4" width="15.87109375" customWidth="1"/>
    <col min="6" max="6" width="13.98828125" customWidth="1"/>
    <col min="7" max="7" width="16.0078125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Pubblic AVCP I Trim.!Area_stampa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2020-11-20T09:10:52Z</dcterms:modified>
</cp:coreProperties>
</file>